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K19" i="1"/>
  <c r="I19"/>
  <c r="K18"/>
  <c r="L18"/>
  <c r="K39"/>
  <c r="I39"/>
  <c r="K36"/>
  <c r="I36"/>
  <c r="K26"/>
  <c r="I26"/>
  <c r="K9"/>
  <c r="I9"/>
  <c r="K13" i="2"/>
  <c r="I13"/>
  <c r="K19"/>
  <c r="I19"/>
  <c r="K31"/>
  <c r="L31" s="1"/>
  <c r="I31"/>
  <c r="K22"/>
  <c r="L22" s="1"/>
  <c r="I22"/>
  <c r="K14"/>
  <c r="I14"/>
  <c r="K26"/>
  <c r="I26"/>
  <c r="K28"/>
  <c r="I28"/>
  <c r="K12"/>
  <c r="I12"/>
  <c r="K25"/>
  <c r="I25"/>
  <c r="K21"/>
  <c r="I21"/>
  <c r="K30"/>
  <c r="I30"/>
  <c r="K18"/>
  <c r="I18"/>
  <c r="K11"/>
  <c r="I11"/>
  <c r="K8"/>
  <c r="L8" s="1"/>
  <c r="I8"/>
  <c r="K10"/>
  <c r="I10"/>
  <c r="K33"/>
  <c r="I33"/>
  <c r="K32"/>
  <c r="I32"/>
  <c r="K27"/>
  <c r="I27"/>
  <c r="K24"/>
  <c r="I24"/>
  <c r="K29"/>
  <c r="I29"/>
  <c r="K17"/>
  <c r="I17"/>
  <c r="K20"/>
  <c r="I20"/>
  <c r="K16"/>
  <c r="I16"/>
  <c r="K23"/>
  <c r="I23"/>
  <c r="K15"/>
  <c r="I15"/>
  <c r="K9"/>
  <c r="I9"/>
  <c r="K41" i="1"/>
  <c r="I41"/>
  <c r="K40"/>
  <c r="I40"/>
  <c r="K38"/>
  <c r="I38"/>
  <c r="K37"/>
  <c r="I37"/>
  <c r="K35"/>
  <c r="I35"/>
  <c r="K28"/>
  <c r="I28"/>
  <c r="K27"/>
  <c r="I27"/>
  <c r="K25"/>
  <c r="I25"/>
  <c r="K24"/>
  <c r="I24"/>
  <c r="K23"/>
  <c r="I23"/>
  <c r="K22"/>
  <c r="I22"/>
  <c r="K21"/>
  <c r="I21"/>
  <c r="K16"/>
  <c r="I16"/>
  <c r="K15"/>
  <c r="I15"/>
  <c r="K14"/>
  <c r="I14"/>
  <c r="K13"/>
  <c r="I13"/>
  <c r="K12"/>
  <c r="I12"/>
  <c r="K11"/>
  <c r="I11"/>
  <c r="K8"/>
  <c r="I8"/>
  <c r="K7"/>
  <c r="I7"/>
  <c r="L20" i="2" l="1"/>
  <c r="L18"/>
  <c r="L21"/>
  <c r="L24"/>
  <c r="L28"/>
  <c r="L19" i="1"/>
  <c r="L24"/>
  <c r="L9"/>
  <c r="L39"/>
  <c r="L36"/>
  <c r="L26"/>
  <c r="L11"/>
  <c r="L25"/>
  <c r="L37"/>
  <c r="L41"/>
  <c r="L12"/>
  <c r="L14"/>
  <c r="L21"/>
  <c r="L22"/>
  <c r="L40"/>
  <c r="L8"/>
  <c r="L15" i="2"/>
  <c r="L16"/>
  <c r="L25"/>
  <c r="L19"/>
  <c r="L29"/>
  <c r="L33"/>
  <c r="L11"/>
  <c r="L13"/>
  <c r="L12"/>
  <c r="L9"/>
  <c r="L23"/>
  <c r="L32"/>
  <c r="L10"/>
  <c r="L26"/>
  <c r="L17"/>
  <c r="L27"/>
  <c r="L30"/>
  <c r="L14"/>
  <c r="L16" i="1"/>
  <c r="L23"/>
  <c r="L28"/>
  <c r="L7"/>
  <c r="L13"/>
  <c r="L15"/>
  <c r="L27"/>
  <c r="L35"/>
  <c r="L38"/>
</calcChain>
</file>

<file path=xl/sharedStrings.xml><?xml version="1.0" encoding="utf-8"?>
<sst xmlns="http://schemas.openxmlformats.org/spreadsheetml/2006/main" count="244" uniqueCount="76">
  <si>
    <t>EESTIMAA SPORDILIIT JÕUD MEISTRIVÕISTLUSED SANGPOMMI KAHEVÕISTLUSES</t>
  </si>
  <si>
    <t>kaalukat.</t>
  </si>
  <si>
    <t xml:space="preserve"> Ees-ja perekonnanimi</t>
  </si>
  <si>
    <t>sünd.</t>
  </si>
  <si>
    <t>keha-</t>
  </si>
  <si>
    <t>MAAKOND</t>
  </si>
  <si>
    <t>TÕUKAMINE</t>
  </si>
  <si>
    <t>KOKKU</t>
  </si>
  <si>
    <t>KOHT</t>
  </si>
  <si>
    <t>kaal</t>
  </si>
  <si>
    <t>korda</t>
  </si>
  <si>
    <t>punkte</t>
  </si>
  <si>
    <t>punktid</t>
  </si>
  <si>
    <t xml:space="preserve">        Kuni 18-aastased  noormehed  16 kg pomm</t>
  </si>
  <si>
    <t>kuni 75 kg</t>
  </si>
  <si>
    <t>Pärnumaa</t>
  </si>
  <si>
    <t xml:space="preserve"> NAISED  12 kg pomm</t>
  </si>
  <si>
    <t>68 kg</t>
  </si>
  <si>
    <t>üle 68 kg</t>
  </si>
  <si>
    <t>Tartumaa</t>
  </si>
  <si>
    <t>Jõgevamaa</t>
  </si>
  <si>
    <t>73 kg</t>
  </si>
  <si>
    <t>78 kg</t>
  </si>
  <si>
    <t>85 kg</t>
  </si>
  <si>
    <t>95 kg</t>
  </si>
  <si>
    <t>üle 95 kg</t>
  </si>
  <si>
    <t>Peakohtunik:   Ülo Kuusk</t>
  </si>
  <si>
    <t>Sekretär:   Heino Põldoja</t>
  </si>
  <si>
    <t>Ülle Miil</t>
  </si>
  <si>
    <t>Pille Kuusik</t>
  </si>
  <si>
    <t>Laura Kallas</t>
  </si>
  <si>
    <t xml:space="preserve">Sergei Arbuzovs  </t>
  </si>
  <si>
    <t xml:space="preserve">Ülo Kuusk           </t>
  </si>
  <si>
    <t>Endel Taro</t>
  </si>
  <si>
    <t>Aimar Romet</t>
  </si>
  <si>
    <t>Võistk.</t>
  </si>
  <si>
    <t>Kuldar Kark</t>
  </si>
  <si>
    <t>63 kg</t>
  </si>
  <si>
    <t>85kg</t>
  </si>
  <si>
    <t>Märt Veelaid</t>
  </si>
  <si>
    <t>Mihkel Poom</t>
  </si>
  <si>
    <t>Jõgeva</t>
  </si>
  <si>
    <t>SANGPOMM</t>
  </si>
  <si>
    <t>koef.</t>
  </si>
  <si>
    <t xml:space="preserve">    REBIMINE</t>
  </si>
  <si>
    <t>või 24 kg pomm</t>
  </si>
  <si>
    <t>NAISED 16  või 24 kg pomm</t>
  </si>
  <si>
    <t xml:space="preserve">     MEHED    24 või 32 kg kg pomm</t>
  </si>
  <si>
    <t>üle 75 kg</t>
  </si>
  <si>
    <t>Mart Roomets</t>
  </si>
  <si>
    <t>Valdi Killing</t>
  </si>
  <si>
    <t>Siim Marjamägi</t>
  </si>
  <si>
    <t>Olev Vendelin</t>
  </si>
  <si>
    <t>Aire Intsaar</t>
  </si>
  <si>
    <t>Kahro Koit Koitla</t>
  </si>
  <si>
    <t>Siiri Univer</t>
  </si>
  <si>
    <t>Maribel Tamme</t>
  </si>
  <si>
    <t>Andrus Umal</t>
  </si>
  <si>
    <t>Andres Metjer</t>
  </si>
  <si>
    <t>Malle Tiko</t>
  </si>
  <si>
    <t>Eveli Pahurin</t>
  </si>
  <si>
    <t>1980</t>
  </si>
  <si>
    <t>68kg</t>
  </si>
  <si>
    <t>Harjumaa</t>
  </si>
  <si>
    <t>1969</t>
  </si>
  <si>
    <t>Heino Põldoja</t>
  </si>
  <si>
    <t>Hans-Johannes Kallis</t>
  </si>
  <si>
    <t>Joosep Allik</t>
  </si>
  <si>
    <t xml:space="preserve">  SANGPOMM</t>
  </si>
  <si>
    <t>73,i</t>
  </si>
  <si>
    <t>Karmel Teder</t>
  </si>
  <si>
    <t xml:space="preserve">           REBIMINE</t>
  </si>
  <si>
    <t>1.</t>
  </si>
  <si>
    <t>3.</t>
  </si>
  <si>
    <t>4.</t>
  </si>
  <si>
    <r>
      <rPr>
        <b/>
        <sz val="12"/>
        <rFont val="Arial"/>
        <family val="2"/>
        <charset val="186"/>
      </rPr>
      <t>Võistkondlik paremusjärjestus</t>
    </r>
    <r>
      <rPr>
        <sz val="12"/>
        <rFont val="Arial"/>
        <family val="2"/>
        <charset val="186"/>
      </rPr>
      <t xml:space="preserve"> (8 parimat tulemust)</t>
    </r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</si>
</sst>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0"/>
      <name val="Arial"/>
      <family val="2"/>
      <charset val="186"/>
    </font>
    <font>
      <sz val="9"/>
      <color indexed="8"/>
      <name val="Arial"/>
      <family val="2"/>
      <charset val="186"/>
    </font>
    <font>
      <sz val="12"/>
      <name val="Arial"/>
      <family val="2"/>
    </font>
    <font>
      <sz val="14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2"/>
      <color theme="1"/>
      <name val="Calibri"/>
      <family val="2"/>
      <charset val="186"/>
      <scheme val="minor"/>
    </font>
    <font>
      <sz val="11"/>
      <name val="Arial"/>
      <family val="2"/>
      <charset val="186"/>
    </font>
    <font>
      <sz val="14"/>
      <name val="Calibri"/>
      <family val="2"/>
      <charset val="186"/>
      <scheme val="minor"/>
    </font>
    <font>
      <sz val="11"/>
      <name val="Arial"/>
      <family val="2"/>
    </font>
    <font>
      <sz val="12"/>
      <color rgb="FFFF0000"/>
      <name val="Arial"/>
      <family val="2"/>
    </font>
    <font>
      <sz val="11"/>
      <color rgb="FFFF000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7">
    <xf numFmtId="0" fontId="0" fillId="0" borderId="0" xfId="0"/>
    <xf numFmtId="0" fontId="1" fillId="0" borderId="0" xfId="1"/>
    <xf numFmtId="0" fontId="19" fillId="0" borderId="0" xfId="1" applyFont="1"/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1" fillId="0" borderId="11" xfId="1" applyBorder="1"/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/>
    <xf numFmtId="0" fontId="1" fillId="0" borderId="15" xfId="1" applyBorder="1"/>
    <xf numFmtId="0" fontId="1" fillId="0" borderId="15" xfId="1" applyBorder="1" applyAlignment="1">
      <alignment horizontal="center"/>
    </xf>
    <xf numFmtId="0" fontId="1" fillId="0" borderId="0" xfId="1" applyBorder="1" applyAlignment="1">
      <alignment horizontal="center" vertical="center"/>
    </xf>
    <xf numFmtId="14" fontId="1" fillId="0" borderId="0" xfId="1" applyNumberFormat="1"/>
    <xf numFmtId="0" fontId="20" fillId="0" borderId="0" xfId="1" applyFont="1"/>
    <xf numFmtId="0" fontId="19" fillId="0" borderId="16" xfId="1" applyFont="1" applyBorder="1"/>
    <xf numFmtId="0" fontId="19" fillId="0" borderId="16" xfId="1" applyFont="1" applyBorder="1" applyAlignment="1">
      <alignment horizontal="center"/>
    </xf>
    <xf numFmtId="0" fontId="0" fillId="0" borderId="0" xfId="0" applyBorder="1"/>
    <xf numFmtId="0" fontId="23" fillId="0" borderId="16" xfId="1" applyFont="1" applyBorder="1" applyAlignment="1">
      <alignment horizontal="center"/>
    </xf>
    <xf numFmtId="0" fontId="0" fillId="0" borderId="0" xfId="0" applyAlignment="1">
      <alignment horizontal="center"/>
    </xf>
    <xf numFmtId="0" fontId="22" fillId="0" borderId="16" xfId="0" applyFont="1" applyBorder="1" applyAlignment="1">
      <alignment horizontal="center"/>
    </xf>
    <xf numFmtId="0" fontId="23" fillId="0" borderId="16" xfId="1" applyFont="1" applyBorder="1"/>
    <xf numFmtId="0" fontId="23" fillId="0" borderId="16" xfId="1" applyFont="1" applyBorder="1" applyAlignment="1">
      <alignment horizontal="center" vertical="center"/>
    </xf>
    <xf numFmtId="49" fontId="21" fillId="24" borderId="0" xfId="0" applyNumberFormat="1" applyFont="1" applyFill="1" applyBorder="1" applyAlignment="1">
      <alignment horizontal="center"/>
    </xf>
    <xf numFmtId="0" fontId="24" fillId="0" borderId="0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1" fillId="0" borderId="0" xfId="1" applyBorder="1"/>
    <xf numFmtId="0" fontId="22" fillId="0" borderId="0" xfId="0" applyFont="1" applyBorder="1" applyAlignment="1">
      <alignment horizontal="center"/>
    </xf>
    <xf numFmtId="0" fontId="19" fillId="0" borderId="20" xfId="1" applyFont="1" applyBorder="1" applyAlignment="1">
      <alignment horizontal="center"/>
    </xf>
    <xf numFmtId="0" fontId="23" fillId="0" borderId="20" xfId="1" applyFont="1" applyBorder="1" applyAlignment="1">
      <alignment horizontal="center"/>
    </xf>
    <xf numFmtId="0" fontId="19" fillId="0" borderId="19" xfId="1" applyFont="1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right"/>
    </xf>
    <xf numFmtId="0" fontId="19" fillId="0" borderId="0" xfId="1" applyFont="1" applyBorder="1"/>
    <xf numFmtId="0" fontId="19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23" fillId="0" borderId="0" xfId="1" applyFont="1" applyBorder="1" applyAlignment="1">
      <alignment horizontal="center"/>
    </xf>
    <xf numFmtId="0" fontId="23" fillId="0" borderId="16" xfId="1" applyFont="1" applyFill="1" applyBorder="1" applyAlignment="1">
      <alignment horizontal="center" vertical="center"/>
    </xf>
    <xf numFmtId="0" fontId="26" fillId="0" borderId="10" xfId="1" applyFont="1" applyBorder="1"/>
    <xf numFmtId="0" fontId="26" fillId="0" borderId="11" xfId="1" applyFont="1" applyBorder="1"/>
    <xf numFmtId="0" fontId="26" fillId="0" borderId="11" xfId="1" applyFont="1" applyBorder="1" applyAlignment="1">
      <alignment horizontal="center"/>
    </xf>
    <xf numFmtId="0" fontId="23" fillId="0" borderId="0" xfId="1" applyFont="1" applyBorder="1"/>
    <xf numFmtId="0" fontId="21" fillId="24" borderId="0" xfId="0" applyFont="1" applyFill="1" applyBorder="1"/>
    <xf numFmtId="17" fontId="0" fillId="0" borderId="0" xfId="0" applyNumberFormat="1" applyAlignment="1">
      <alignment horizontal="center"/>
    </xf>
    <xf numFmtId="0" fontId="21" fillId="24" borderId="16" xfId="0" applyFont="1" applyFill="1" applyBorder="1"/>
    <xf numFmtId="0" fontId="22" fillId="0" borderId="16" xfId="0" applyFont="1" applyBorder="1"/>
    <xf numFmtId="0" fontId="23" fillId="0" borderId="20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/>
    </xf>
    <xf numFmtId="0" fontId="28" fillId="24" borderId="16" xfId="0" applyFont="1" applyFill="1" applyBorder="1" applyAlignment="1">
      <alignment horizontal="center"/>
    </xf>
    <xf numFmtId="0" fontId="26" fillId="24" borderId="16" xfId="0" applyFont="1" applyFill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3" fillId="0" borderId="20" xfId="1" applyFont="1" applyBorder="1"/>
    <xf numFmtId="0" fontId="25" fillId="0" borderId="19" xfId="0" applyFont="1" applyBorder="1" applyAlignment="1">
      <alignment horizontal="center"/>
    </xf>
    <xf numFmtId="0" fontId="23" fillId="0" borderId="19" xfId="1" applyFont="1" applyBorder="1"/>
    <xf numFmtId="0" fontId="23" fillId="0" borderId="19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23" fillId="0" borderId="25" xfId="1" applyFont="1" applyBorder="1" applyAlignment="1">
      <alignment horizontal="center" vertical="center"/>
    </xf>
    <xf numFmtId="0" fontId="19" fillId="0" borderId="26" xfId="1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3" fillId="0" borderId="26" xfId="1" applyFont="1" applyBorder="1" applyAlignment="1">
      <alignment horizontal="center"/>
    </xf>
    <xf numFmtId="0" fontId="1" fillId="0" borderId="21" xfId="1" applyBorder="1" applyAlignment="1">
      <alignment horizontal="center"/>
    </xf>
    <xf numFmtId="0" fontId="26" fillId="24" borderId="0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30" fillId="0" borderId="0" xfId="0" applyFont="1"/>
    <xf numFmtId="49" fontId="29" fillId="24" borderId="0" xfId="0" applyNumberFormat="1" applyFont="1" applyFill="1" applyBorder="1" applyAlignment="1">
      <alignment horizontal="center"/>
    </xf>
    <xf numFmtId="0" fontId="19" fillId="0" borderId="16" xfId="1" applyFont="1" applyFill="1" applyBorder="1" applyAlignment="1">
      <alignment horizontal="center"/>
    </xf>
    <xf numFmtId="49" fontId="21" fillId="24" borderId="16" xfId="0" applyNumberFormat="1" applyFont="1" applyFill="1" applyBorder="1" applyAlignment="1">
      <alignment horizontal="center"/>
    </xf>
    <xf numFmtId="0" fontId="21" fillId="24" borderId="26" xfId="0" applyFont="1" applyFill="1" applyBorder="1"/>
    <xf numFmtId="0" fontId="0" fillId="0" borderId="16" xfId="0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3" fillId="0" borderId="26" xfId="1" applyFont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31" fillId="0" borderId="0" xfId="0" applyFont="1"/>
    <xf numFmtId="0" fontId="25" fillId="0" borderId="0" xfId="0" applyFont="1"/>
    <xf numFmtId="0" fontId="32" fillId="0" borderId="0" xfId="0" applyFont="1"/>
    <xf numFmtId="0" fontId="1" fillId="0" borderId="17" xfId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21" fillId="24" borderId="16" xfId="0" applyFont="1" applyFill="1" applyBorder="1" applyAlignment="1">
      <alignment horizontal="center"/>
    </xf>
    <xf numFmtId="0" fontId="21" fillId="24" borderId="0" xfId="0" applyFont="1" applyFill="1" applyBorder="1" applyAlignment="1">
      <alignment horizontal="center"/>
    </xf>
    <xf numFmtId="0" fontId="23" fillId="0" borderId="25" xfId="1" applyFont="1" applyBorder="1" applyAlignment="1">
      <alignment horizontal="center"/>
    </xf>
    <xf numFmtId="0" fontId="1" fillId="0" borderId="17" xfId="1" applyBorder="1" applyAlignment="1"/>
    <xf numFmtId="0" fontId="33" fillId="0" borderId="0" xfId="1" applyFont="1"/>
    <xf numFmtId="0" fontId="33" fillId="0" borderId="0" xfId="1" applyFont="1" applyAlignment="1">
      <alignment horizontal="center"/>
    </xf>
    <xf numFmtId="0" fontId="33" fillId="0" borderId="0" xfId="1" applyFont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34" fillId="0" borderId="16" xfId="0" applyFont="1" applyBorder="1" applyAlignment="1">
      <alignment horizontal="center"/>
    </xf>
    <xf numFmtId="0" fontId="26" fillId="0" borderId="19" xfId="1" applyFont="1" applyBorder="1" applyAlignment="1">
      <alignment horizontal="center"/>
    </xf>
    <xf numFmtId="0" fontId="1" fillId="0" borderId="27" xfId="1" applyBorder="1" applyAlignment="1">
      <alignment horizontal="center" vertical="center"/>
    </xf>
    <xf numFmtId="0" fontId="1" fillId="0" borderId="17" xfId="1" applyBorder="1" applyAlignment="1">
      <alignment horizontal="left"/>
    </xf>
    <xf numFmtId="0" fontId="1" fillId="0" borderId="27" xfId="1" applyBorder="1" applyAlignment="1">
      <alignment horizontal="center" vertical="center"/>
    </xf>
    <xf numFmtId="0" fontId="27" fillId="0" borderId="16" xfId="0" applyFont="1" applyBorder="1"/>
    <xf numFmtId="0" fontId="23" fillId="0" borderId="16" xfId="1" applyFont="1" applyFill="1" applyBorder="1"/>
    <xf numFmtId="49" fontId="21" fillId="24" borderId="16" xfId="0" applyNumberFormat="1" applyFont="1" applyFill="1" applyBorder="1" applyAlignment="1">
      <alignment horizontal="left"/>
    </xf>
    <xf numFmtId="0" fontId="1" fillId="0" borderId="16" xfId="1" applyFont="1" applyBorder="1" applyAlignment="1">
      <alignment horizontal="center"/>
    </xf>
    <xf numFmtId="0" fontId="21" fillId="0" borderId="16" xfId="1" applyFont="1" applyBorder="1"/>
    <xf numFmtId="0" fontId="0" fillId="0" borderId="20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19" fillId="0" borderId="26" xfId="1" applyFont="1" applyBorder="1"/>
    <xf numFmtId="0" fontId="19" fillId="0" borderId="0" xfId="1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24" borderId="26" xfId="0" applyFont="1" applyFill="1" applyBorder="1" applyAlignment="1">
      <alignment horizontal="center"/>
    </xf>
    <xf numFmtId="0" fontId="21" fillId="24" borderId="20" xfId="0" applyFont="1" applyFill="1" applyBorder="1"/>
    <xf numFmtId="0" fontId="26" fillId="0" borderId="0" xfId="1" applyFont="1" applyBorder="1" applyAlignment="1">
      <alignment horizontal="center"/>
    </xf>
    <xf numFmtId="0" fontId="23" fillId="0" borderId="0" xfId="1" applyFont="1" applyFill="1" applyBorder="1" applyAlignment="1">
      <alignment horizontal="center" vertical="center"/>
    </xf>
    <xf numFmtId="0" fontId="23" fillId="0" borderId="26" xfId="1" applyFont="1" applyFill="1" applyBorder="1" applyAlignment="1">
      <alignment horizontal="center" vertical="center"/>
    </xf>
    <xf numFmtId="0" fontId="27" fillId="0" borderId="20" xfId="0" applyFont="1" applyBorder="1"/>
    <xf numFmtId="0" fontId="27" fillId="0" borderId="0" xfId="0" applyFont="1" applyBorder="1"/>
    <xf numFmtId="0" fontId="21" fillId="0" borderId="0" xfId="1" applyFont="1" applyBorder="1"/>
    <xf numFmtId="1" fontId="28" fillId="24" borderId="20" xfId="0" applyNumberFormat="1" applyFont="1" applyFill="1" applyBorder="1" applyAlignment="1">
      <alignment horizontal="center" vertical="center"/>
    </xf>
    <xf numFmtId="0" fontId="26" fillId="0" borderId="25" xfId="1" applyFont="1" applyBorder="1" applyAlignment="1">
      <alignment horizontal="center"/>
    </xf>
    <xf numFmtId="0" fontId="23" fillId="0" borderId="20" xfId="1" applyFont="1" applyFill="1" applyBorder="1" applyAlignment="1">
      <alignment horizontal="center" vertical="center"/>
    </xf>
    <xf numFmtId="0" fontId="19" fillId="0" borderId="19" xfId="1" applyFont="1" applyBorder="1"/>
    <xf numFmtId="0" fontId="21" fillId="24" borderId="19" xfId="0" applyFont="1" applyFill="1" applyBorder="1" applyAlignment="1">
      <alignment horizontal="center"/>
    </xf>
    <xf numFmtId="0" fontId="19" fillId="0" borderId="29" xfId="1" applyFont="1" applyBorder="1" applyAlignment="1">
      <alignment horizontal="center"/>
    </xf>
    <xf numFmtId="0" fontId="21" fillId="24" borderId="29" xfId="0" applyFont="1" applyFill="1" applyBorder="1"/>
    <xf numFmtId="0" fontId="25" fillId="0" borderId="29" xfId="0" applyFont="1" applyBorder="1" applyAlignment="1">
      <alignment horizontal="center"/>
    </xf>
    <xf numFmtId="0" fontId="26" fillId="0" borderId="29" xfId="1" applyFont="1" applyBorder="1" applyAlignment="1">
      <alignment horizontal="center"/>
    </xf>
    <xf numFmtId="0" fontId="23" fillId="0" borderId="29" xfId="1" applyFont="1" applyBorder="1"/>
    <xf numFmtId="0" fontId="23" fillId="0" borderId="29" xfId="1" applyFont="1" applyBorder="1" applyAlignment="1">
      <alignment horizontal="center" vertical="center"/>
    </xf>
    <xf numFmtId="0" fontId="21" fillId="24" borderId="20" xfId="0" applyFont="1" applyFill="1" applyBorder="1" applyAlignment="1">
      <alignment horizontal="center"/>
    </xf>
    <xf numFmtId="0" fontId="23" fillId="0" borderId="0" xfId="1" applyFont="1" applyFill="1" applyBorder="1"/>
    <xf numFmtId="49" fontId="21" fillId="24" borderId="19" xfId="0" applyNumberFormat="1" applyFont="1" applyFill="1" applyBorder="1" applyAlignment="1">
      <alignment horizontal="left"/>
    </xf>
    <xf numFmtId="0" fontId="0" fillId="0" borderId="19" xfId="0" applyBorder="1" applyAlignment="1">
      <alignment horizontal="center"/>
    </xf>
    <xf numFmtId="0" fontId="23" fillId="0" borderId="19" xfId="1" applyFont="1" applyFill="1" applyBorder="1"/>
    <xf numFmtId="0" fontId="23" fillId="0" borderId="19" xfId="1" applyFont="1" applyBorder="1" applyAlignment="1">
      <alignment horizontal="center"/>
    </xf>
    <xf numFmtId="0" fontId="1" fillId="0" borderId="19" xfId="1" applyBorder="1" applyAlignment="1">
      <alignment horizontal="center" vertical="center"/>
    </xf>
    <xf numFmtId="0" fontId="27" fillId="0" borderId="19" xfId="0" applyFont="1" applyBorder="1"/>
    <xf numFmtId="0" fontId="23" fillId="0" borderId="19" xfId="1" applyFont="1" applyFill="1" applyBorder="1" applyAlignment="1">
      <alignment horizontal="center" vertical="center"/>
    </xf>
    <xf numFmtId="0" fontId="26" fillId="0" borderId="20" xfId="1" applyFont="1" applyBorder="1" applyAlignment="1">
      <alignment horizontal="center"/>
    </xf>
    <xf numFmtId="0" fontId="22" fillId="0" borderId="19" xfId="0" applyFont="1" applyBorder="1"/>
    <xf numFmtId="0" fontId="19" fillId="0" borderId="30" xfId="1" applyFont="1" applyBorder="1" applyAlignment="1">
      <alignment horizontal="center"/>
    </xf>
    <xf numFmtId="0" fontId="27" fillId="0" borderId="30" xfId="0" applyFont="1" applyBorder="1"/>
    <xf numFmtId="0" fontId="25" fillId="0" borderId="30" xfId="0" applyFont="1" applyBorder="1" applyAlignment="1">
      <alignment horizontal="center"/>
    </xf>
    <xf numFmtId="0" fontId="23" fillId="0" borderId="30" xfId="1" applyFont="1" applyBorder="1" applyAlignment="1">
      <alignment horizontal="center"/>
    </xf>
    <xf numFmtId="0" fontId="23" fillId="0" borderId="30" xfId="1" applyFont="1" applyBorder="1"/>
    <xf numFmtId="0" fontId="26" fillId="0" borderId="30" xfId="1" applyFont="1" applyBorder="1" applyAlignment="1">
      <alignment horizontal="center"/>
    </xf>
    <xf numFmtId="0" fontId="1" fillId="0" borderId="30" xfId="1" applyBorder="1" applyAlignment="1">
      <alignment horizontal="center" vertical="center"/>
    </xf>
    <xf numFmtId="0" fontId="23" fillId="0" borderId="30" xfId="1" applyFont="1" applyBorder="1" applyAlignment="1">
      <alignment horizontal="center" vertical="center"/>
    </xf>
    <xf numFmtId="0" fontId="19" fillId="0" borderId="20" xfId="1" applyFont="1" applyFill="1" applyBorder="1" applyAlignment="1">
      <alignment horizontal="center"/>
    </xf>
    <xf numFmtId="49" fontId="21" fillId="24" borderId="20" xfId="0" applyNumberFormat="1" applyFont="1" applyFill="1" applyBorder="1" applyAlignment="1">
      <alignment horizontal="left"/>
    </xf>
    <xf numFmtId="0" fontId="21" fillId="0" borderId="19" xfId="1" applyFont="1" applyBorder="1"/>
    <xf numFmtId="0" fontId="19" fillId="0" borderId="19" xfId="1" applyFont="1" applyFill="1" applyBorder="1" applyAlignment="1">
      <alignment horizontal="center"/>
    </xf>
    <xf numFmtId="49" fontId="21" fillId="24" borderId="26" xfId="0" applyNumberFormat="1" applyFont="1" applyFill="1" applyBorder="1" applyAlignment="1">
      <alignment horizontal="left"/>
    </xf>
    <xf numFmtId="0" fontId="1" fillId="0" borderId="19" xfId="1" applyFont="1" applyBorder="1" applyAlignment="1">
      <alignment horizontal="center"/>
    </xf>
    <xf numFmtId="0" fontId="23" fillId="24" borderId="20" xfId="0" applyFont="1" applyFill="1" applyBorder="1"/>
    <xf numFmtId="0" fontId="26" fillId="24" borderId="20" xfId="0" applyFont="1" applyFill="1" applyBorder="1" applyAlignment="1">
      <alignment horizontal="center"/>
    </xf>
    <xf numFmtId="0" fontId="19" fillId="0" borderId="32" xfId="1" applyFont="1" applyBorder="1"/>
    <xf numFmtId="0" fontId="1" fillId="0" borderId="32" xfId="1" applyBorder="1" applyAlignment="1">
      <alignment horizontal="center"/>
    </xf>
    <xf numFmtId="0" fontId="23" fillId="0" borderId="32" xfId="1" applyFont="1" applyBorder="1" applyAlignment="1">
      <alignment horizontal="center"/>
    </xf>
    <xf numFmtId="0" fontId="23" fillId="0" borderId="32" xfId="1" applyFont="1" applyBorder="1"/>
    <xf numFmtId="0" fontId="1" fillId="0" borderId="32" xfId="1" applyBorder="1" applyAlignment="1">
      <alignment horizontal="center" vertical="center"/>
    </xf>
    <xf numFmtId="0" fontId="23" fillId="0" borderId="32" xfId="1" applyFont="1" applyBorder="1" applyAlignment="1">
      <alignment horizontal="center" vertical="center"/>
    </xf>
    <xf numFmtId="0" fontId="19" fillId="0" borderId="30" xfId="1" applyFont="1" applyBorder="1"/>
    <xf numFmtId="0" fontId="23" fillId="24" borderId="30" xfId="0" applyFont="1" applyFill="1" applyBorder="1"/>
    <xf numFmtId="0" fontId="26" fillId="24" borderId="30" xfId="0" applyFont="1" applyFill="1" applyBorder="1" applyAlignment="1">
      <alignment horizontal="center"/>
    </xf>
    <xf numFmtId="0" fontId="25" fillId="0" borderId="19" xfId="0" applyFont="1" applyFill="1" applyBorder="1" applyAlignment="1">
      <alignment horizontal="center"/>
    </xf>
    <xf numFmtId="0" fontId="23" fillId="0" borderId="29" xfId="1" applyFont="1" applyBorder="1" applyAlignment="1">
      <alignment horizontal="center"/>
    </xf>
    <xf numFmtId="0" fontId="1" fillId="0" borderId="29" xfId="1" applyBorder="1" applyAlignment="1">
      <alignment horizontal="center" vertical="center"/>
    </xf>
    <xf numFmtId="49" fontId="28" fillId="24" borderId="20" xfId="0" applyNumberFormat="1" applyFont="1" applyFill="1" applyBorder="1" applyAlignment="1">
      <alignment horizontal="center"/>
    </xf>
    <xf numFmtId="49" fontId="28" fillId="24" borderId="26" xfId="0" applyNumberFormat="1" applyFont="1" applyFill="1" applyBorder="1" applyAlignment="1">
      <alignment horizontal="center"/>
    </xf>
    <xf numFmtId="0" fontId="31" fillId="0" borderId="2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25" fillId="0" borderId="32" xfId="0" applyFont="1" applyBorder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1" fillId="0" borderId="0" xfId="1" applyFont="1" applyBorder="1" applyAlignment="1">
      <alignment horizontal="center"/>
    </xf>
    <xf numFmtId="0" fontId="26" fillId="0" borderId="20" xfId="1" applyFont="1" applyBorder="1" applyAlignment="1">
      <alignment horizontal="center" vertical="center"/>
    </xf>
    <xf numFmtId="0" fontId="26" fillId="0" borderId="19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 vertical="center"/>
    </xf>
    <xf numFmtId="0" fontId="26" fillId="0" borderId="29" xfId="1" applyFont="1" applyBorder="1" applyAlignment="1">
      <alignment horizontal="center" vertical="center"/>
    </xf>
    <xf numFmtId="0" fontId="26" fillId="0" borderId="31" xfId="1" applyFont="1" applyBorder="1" applyAlignment="1">
      <alignment horizontal="center" vertical="center"/>
    </xf>
    <xf numFmtId="0" fontId="26" fillId="0" borderId="0" xfId="1" applyFont="1" applyBorder="1" applyAlignment="1">
      <alignment horizontal="center" vertical="center"/>
    </xf>
    <xf numFmtId="0" fontId="26" fillId="0" borderId="30" xfId="1" applyFont="1" applyBorder="1" applyAlignment="1">
      <alignment horizontal="center" vertical="center"/>
    </xf>
    <xf numFmtId="0" fontId="26" fillId="0" borderId="26" xfId="1" applyFont="1" applyBorder="1" applyAlignment="1">
      <alignment horizontal="center" vertical="center"/>
    </xf>
    <xf numFmtId="0" fontId="35" fillId="0" borderId="0" xfId="1" applyFont="1"/>
    <xf numFmtId="0" fontId="35" fillId="0" borderId="0" xfId="1" applyFont="1" applyAlignment="1">
      <alignment horizontal="center"/>
    </xf>
    <xf numFmtId="0" fontId="35" fillId="0" borderId="0" xfId="1" applyFont="1" applyAlignment="1">
      <alignment horizontal="center" vertical="center"/>
    </xf>
    <xf numFmtId="14" fontId="23" fillId="0" borderId="0" xfId="1" applyNumberFormat="1" applyFont="1"/>
    <xf numFmtId="0" fontId="23" fillId="0" borderId="0" xfId="1" applyFont="1" applyAlignment="1">
      <alignment horizontal="center"/>
    </xf>
    <xf numFmtId="0" fontId="23" fillId="0" borderId="0" xfId="1" applyFont="1"/>
    <xf numFmtId="0" fontId="19" fillId="0" borderId="18" xfId="1" applyFont="1" applyBorder="1" applyAlignment="1">
      <alignment horizontal="center"/>
    </xf>
    <xf numFmtId="0" fontId="19" fillId="0" borderId="18" xfId="1" applyFont="1" applyBorder="1"/>
    <xf numFmtId="0" fontId="19" fillId="0" borderId="33" xfId="1" applyFont="1" applyBorder="1"/>
    <xf numFmtId="0" fontId="19" fillId="0" borderId="34" xfId="1" applyFont="1" applyBorder="1" applyAlignment="1">
      <alignment horizontal="center"/>
    </xf>
    <xf numFmtId="0" fontId="27" fillId="0" borderId="21" xfId="0" applyFont="1" applyBorder="1"/>
    <xf numFmtId="0" fontId="25" fillId="0" borderId="21" xfId="0" applyFont="1" applyBorder="1" applyAlignment="1">
      <alignment horizontal="center"/>
    </xf>
    <xf numFmtId="0" fontId="23" fillId="0" borderId="21" xfId="1" applyFont="1" applyBorder="1" applyAlignment="1">
      <alignment horizontal="center"/>
    </xf>
    <xf numFmtId="0" fontId="23" fillId="0" borderId="21" xfId="1" applyFont="1" applyBorder="1"/>
    <xf numFmtId="0" fontId="26" fillId="0" borderId="21" xfId="1" applyFont="1" applyBorder="1" applyAlignment="1">
      <alignment horizontal="center"/>
    </xf>
    <xf numFmtId="0" fontId="23" fillId="0" borderId="21" xfId="1" applyFont="1" applyBorder="1" applyAlignment="1">
      <alignment horizontal="center" vertical="center"/>
    </xf>
    <xf numFmtId="0" fontId="23" fillId="0" borderId="21" xfId="1" applyFont="1" applyFill="1" applyBorder="1" applyAlignment="1">
      <alignment horizontal="center" vertical="center"/>
    </xf>
    <xf numFmtId="0" fontId="19" fillId="0" borderId="21" xfId="1" applyFont="1" applyBorder="1"/>
    <xf numFmtId="0" fontId="21" fillId="24" borderId="21" xfId="0" applyFont="1" applyFill="1" applyBorder="1"/>
    <xf numFmtId="0" fontId="28" fillId="24" borderId="21" xfId="0" applyFont="1" applyFill="1" applyBorder="1" applyAlignment="1">
      <alignment horizontal="center"/>
    </xf>
    <xf numFmtId="0" fontId="21" fillId="24" borderId="21" xfId="0" applyFont="1" applyFill="1" applyBorder="1" applyAlignment="1">
      <alignment horizontal="center"/>
    </xf>
    <xf numFmtId="0" fontId="25" fillId="0" borderId="25" xfId="0" applyFont="1" applyBorder="1" applyAlignment="1">
      <alignment horizontal="center"/>
    </xf>
    <xf numFmtId="0" fontId="1" fillId="0" borderId="17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5" topLeftCell="A45" activePane="bottomLeft" state="frozen"/>
      <selection pane="bottomLeft" activeCell="E52" sqref="E52"/>
    </sheetView>
  </sheetViews>
  <sheetFormatPr defaultRowHeight="15"/>
  <cols>
    <col min="1" max="1" width="10" customWidth="1"/>
    <col min="2" max="2" width="23.85546875" customWidth="1"/>
    <col min="3" max="3" width="6.85546875" style="20" customWidth="1"/>
    <col min="4" max="4" width="7.85546875" style="20" customWidth="1"/>
    <col min="5" max="5" width="12.5703125" customWidth="1"/>
    <col min="6" max="6" width="6.42578125" style="20" customWidth="1"/>
    <col min="7" max="7" width="5.28515625" style="20" customWidth="1"/>
    <col min="8" max="8" width="5.85546875" style="20" customWidth="1"/>
    <col min="9" max="9" width="8.7109375" style="20" customWidth="1"/>
    <col min="10" max="10" width="6.5703125" style="20" customWidth="1"/>
    <col min="11" max="11" width="7.42578125" style="20" customWidth="1"/>
    <col min="12" max="12" width="7.85546875" style="20" customWidth="1"/>
    <col min="13" max="13" width="7.42578125" style="20" customWidth="1"/>
    <col min="14" max="14" width="9.140625" style="20"/>
    <col min="16" max="16" width="12.85546875" customWidth="1"/>
  </cols>
  <sheetData>
    <row r="1" spans="1:19" ht="22.5" customHeight="1">
      <c r="N1" s="47"/>
      <c r="P1" s="13"/>
    </row>
    <row r="2" spans="1:19" ht="15.75">
      <c r="A2" s="1"/>
      <c r="B2" s="182" t="s">
        <v>0</v>
      </c>
      <c r="C2" s="183"/>
      <c r="D2" s="183"/>
      <c r="E2" s="182"/>
      <c r="F2" s="183"/>
      <c r="G2" s="183"/>
      <c r="H2" s="184"/>
      <c r="I2" s="184"/>
      <c r="J2" s="184"/>
      <c r="K2" s="184"/>
      <c r="L2" s="4"/>
      <c r="M2" s="4"/>
      <c r="N2" s="5"/>
      <c r="P2" s="13"/>
    </row>
    <row r="3" spans="1:19" ht="16.5" thickBot="1">
      <c r="A3" s="1"/>
      <c r="B3" s="185">
        <v>44422</v>
      </c>
      <c r="C3" s="186"/>
      <c r="D3" s="186"/>
      <c r="E3" s="187" t="s">
        <v>41</v>
      </c>
      <c r="F3" s="6"/>
      <c r="G3" s="6"/>
      <c r="H3" s="5"/>
      <c r="I3" s="5"/>
      <c r="J3" s="5"/>
      <c r="K3" s="5"/>
      <c r="L3" s="5"/>
      <c r="M3" s="5"/>
      <c r="N3" s="5"/>
      <c r="P3" s="13"/>
    </row>
    <row r="4" spans="1:19">
      <c r="A4" s="42" t="s">
        <v>1</v>
      </c>
      <c r="B4" s="43" t="s">
        <v>2</v>
      </c>
      <c r="C4" s="44" t="s">
        <v>3</v>
      </c>
      <c r="D4" s="44" t="s">
        <v>4</v>
      </c>
      <c r="E4" s="7" t="s">
        <v>5</v>
      </c>
      <c r="F4" s="88" t="s">
        <v>42</v>
      </c>
      <c r="G4" s="83"/>
      <c r="H4" s="204" t="s">
        <v>6</v>
      </c>
      <c r="I4" s="205"/>
      <c r="J4" s="84" t="s">
        <v>71</v>
      </c>
      <c r="K4" s="97"/>
      <c r="L4" s="8" t="s">
        <v>7</v>
      </c>
      <c r="M4" s="204" t="s">
        <v>8</v>
      </c>
      <c r="N4" s="9" t="s">
        <v>35</v>
      </c>
      <c r="P4" s="34"/>
    </row>
    <row r="5" spans="1:19" ht="16.5" thickBot="1">
      <c r="A5" s="10"/>
      <c r="B5" s="11"/>
      <c r="C5" s="12"/>
      <c r="D5" s="27" t="s">
        <v>9</v>
      </c>
      <c r="E5" s="11"/>
      <c r="F5" s="67" t="s">
        <v>9</v>
      </c>
      <c r="G5" s="67" t="s">
        <v>43</v>
      </c>
      <c r="H5" s="60" t="s">
        <v>10</v>
      </c>
      <c r="I5" s="60" t="s">
        <v>11</v>
      </c>
      <c r="J5" s="60" t="s">
        <v>10</v>
      </c>
      <c r="K5" s="60" t="s">
        <v>11</v>
      </c>
      <c r="L5" s="61" t="s">
        <v>11</v>
      </c>
      <c r="M5" s="206"/>
      <c r="N5" s="62" t="s">
        <v>12</v>
      </c>
      <c r="P5" s="34"/>
    </row>
    <row r="6" spans="1:19" ht="18" customHeight="1">
      <c r="A6" s="37"/>
      <c r="B6" s="37" t="s">
        <v>16</v>
      </c>
      <c r="C6" s="68"/>
      <c r="D6" s="40"/>
      <c r="E6" s="45"/>
      <c r="F6" s="40"/>
      <c r="G6" s="40"/>
      <c r="H6" s="30"/>
      <c r="I6" s="13"/>
      <c r="J6" s="26"/>
      <c r="K6" s="13"/>
      <c r="L6" s="13"/>
      <c r="M6" s="26"/>
      <c r="N6" s="26"/>
      <c r="R6" s="69"/>
    </row>
    <row r="7" spans="1:19" ht="18.75">
      <c r="A7" s="17" t="s">
        <v>17</v>
      </c>
      <c r="B7" s="48" t="s">
        <v>30</v>
      </c>
      <c r="C7" s="53">
        <v>2004</v>
      </c>
      <c r="D7" s="51">
        <v>57.9</v>
      </c>
      <c r="E7" s="48" t="s">
        <v>15</v>
      </c>
      <c r="F7" s="85">
        <v>12</v>
      </c>
      <c r="G7" s="85">
        <v>1</v>
      </c>
      <c r="H7" s="28">
        <v>85</v>
      </c>
      <c r="I7" s="92">
        <f>G7*2*H7</f>
        <v>170</v>
      </c>
      <c r="J7" s="21">
        <v>274</v>
      </c>
      <c r="K7" s="92">
        <f>G7*J7</f>
        <v>274</v>
      </c>
      <c r="L7" s="176">
        <f>I7+K7</f>
        <v>444</v>
      </c>
      <c r="M7" s="23">
        <v>1</v>
      </c>
      <c r="N7" s="23">
        <v>25</v>
      </c>
      <c r="P7" s="80"/>
      <c r="Q7" s="81"/>
    </row>
    <row r="8" spans="1:19" ht="18.75">
      <c r="A8" s="17" t="s">
        <v>17</v>
      </c>
      <c r="B8" s="98" t="s">
        <v>55</v>
      </c>
      <c r="C8" s="28">
        <v>1993</v>
      </c>
      <c r="D8" s="28">
        <v>64.5</v>
      </c>
      <c r="E8" s="22" t="s">
        <v>15</v>
      </c>
      <c r="F8" s="28">
        <v>12</v>
      </c>
      <c r="G8" s="19">
        <v>1</v>
      </c>
      <c r="H8" s="28">
        <v>75</v>
      </c>
      <c r="I8" s="92">
        <f>G8*2*H8</f>
        <v>150</v>
      </c>
      <c r="J8" s="23">
        <v>282</v>
      </c>
      <c r="K8" s="92">
        <f>G8*J8</f>
        <v>282</v>
      </c>
      <c r="L8" s="176">
        <f>I8+K8</f>
        <v>432</v>
      </c>
      <c r="M8" s="23">
        <v>2</v>
      </c>
      <c r="N8" s="41">
        <v>22</v>
      </c>
      <c r="P8" s="80"/>
      <c r="Q8" s="81"/>
    </row>
    <row r="9" spans="1:19" ht="19.5" thickBot="1">
      <c r="A9" s="33" t="s">
        <v>17</v>
      </c>
      <c r="B9" s="134" t="s">
        <v>56</v>
      </c>
      <c r="C9" s="56">
        <v>2008</v>
      </c>
      <c r="D9" s="56">
        <v>50.9</v>
      </c>
      <c r="E9" s="57" t="s">
        <v>15</v>
      </c>
      <c r="F9" s="120">
        <v>12</v>
      </c>
      <c r="G9" s="120">
        <v>1</v>
      </c>
      <c r="H9" s="56">
        <v>20</v>
      </c>
      <c r="I9" s="175">
        <f>G9*2*H9</f>
        <v>40</v>
      </c>
      <c r="J9" s="58">
        <v>80</v>
      </c>
      <c r="K9" s="175">
        <f>G9*J9</f>
        <v>80</v>
      </c>
      <c r="L9" s="175">
        <f>I9+K9</f>
        <v>120</v>
      </c>
      <c r="M9" s="58">
        <v>3</v>
      </c>
      <c r="N9" s="135">
        <v>20</v>
      </c>
      <c r="O9" s="20"/>
      <c r="P9" s="80"/>
      <c r="Q9" s="81"/>
    </row>
    <row r="10" spans="1:19" ht="16.5" thickTop="1">
      <c r="A10" s="38"/>
      <c r="B10" s="37" t="s">
        <v>46</v>
      </c>
      <c r="C10" s="40"/>
      <c r="D10" s="40"/>
      <c r="E10" s="46"/>
      <c r="F10" s="86"/>
      <c r="G10" s="86"/>
      <c r="H10" s="107"/>
      <c r="I10" s="13"/>
      <c r="J10" s="26"/>
      <c r="K10" s="13"/>
      <c r="L10" s="13"/>
      <c r="M10" s="26"/>
      <c r="N10" s="26"/>
      <c r="P10" s="80"/>
      <c r="Q10" s="81"/>
    </row>
    <row r="11" spans="1:19" ht="18.75">
      <c r="A11" s="16" t="s">
        <v>18</v>
      </c>
      <c r="B11" s="98" t="s">
        <v>53</v>
      </c>
      <c r="C11" s="28">
        <v>1975</v>
      </c>
      <c r="D11" s="28">
        <v>120.9</v>
      </c>
      <c r="E11" s="22" t="s">
        <v>15</v>
      </c>
      <c r="F11" s="75">
        <v>16</v>
      </c>
      <c r="G11" s="19">
        <v>1</v>
      </c>
      <c r="H11" s="28">
        <v>75</v>
      </c>
      <c r="I11" s="92">
        <f t="shared" ref="I11:I16" si="0">G11*2*H11</f>
        <v>150</v>
      </c>
      <c r="J11" s="23">
        <v>176</v>
      </c>
      <c r="K11" s="92">
        <f t="shared" ref="K11:K16" si="1">G11*J11</f>
        <v>176</v>
      </c>
      <c r="L11" s="92">
        <f t="shared" ref="L11:L16" si="2">I11+K11</f>
        <v>326</v>
      </c>
      <c r="M11" s="23">
        <v>1</v>
      </c>
      <c r="N11" s="23">
        <v>25</v>
      </c>
      <c r="P11" s="80"/>
      <c r="Q11" s="81"/>
    </row>
    <row r="12" spans="1:19" ht="18.75">
      <c r="A12" s="16" t="s">
        <v>18</v>
      </c>
      <c r="B12" s="98" t="s">
        <v>60</v>
      </c>
      <c r="C12" s="28">
        <v>1996</v>
      </c>
      <c r="D12" s="28">
        <v>81.900000000000006</v>
      </c>
      <c r="E12" s="22" t="s">
        <v>19</v>
      </c>
      <c r="F12" s="21">
        <v>16</v>
      </c>
      <c r="G12" s="21">
        <v>1</v>
      </c>
      <c r="H12" s="28">
        <v>25</v>
      </c>
      <c r="I12" s="92">
        <f t="shared" si="0"/>
        <v>50</v>
      </c>
      <c r="J12" s="23">
        <v>153</v>
      </c>
      <c r="K12" s="92">
        <f t="shared" si="1"/>
        <v>153</v>
      </c>
      <c r="L12" s="92">
        <f t="shared" si="2"/>
        <v>203</v>
      </c>
      <c r="M12" s="23">
        <v>2</v>
      </c>
      <c r="N12" s="23">
        <v>22</v>
      </c>
      <c r="P12" s="80"/>
      <c r="Q12" s="80"/>
      <c r="R12" s="82"/>
      <c r="S12" s="82"/>
    </row>
    <row r="13" spans="1:19" ht="15.75">
      <c r="A13" s="16" t="s">
        <v>18</v>
      </c>
      <c r="B13" s="48" t="s">
        <v>29</v>
      </c>
      <c r="C13" s="52">
        <v>1972</v>
      </c>
      <c r="D13" s="28">
        <v>79.2</v>
      </c>
      <c r="E13" s="48" t="s">
        <v>15</v>
      </c>
      <c r="F13" s="85">
        <v>16</v>
      </c>
      <c r="G13" s="85">
        <v>1</v>
      </c>
      <c r="H13" s="28">
        <v>32</v>
      </c>
      <c r="I13" s="92">
        <f t="shared" si="0"/>
        <v>64</v>
      </c>
      <c r="J13" s="23">
        <v>115</v>
      </c>
      <c r="K13" s="92">
        <f t="shared" si="1"/>
        <v>115</v>
      </c>
      <c r="L13" s="92">
        <f t="shared" si="2"/>
        <v>179</v>
      </c>
      <c r="M13" s="23">
        <v>3</v>
      </c>
      <c r="N13" s="23">
        <v>20</v>
      </c>
      <c r="P13" s="80"/>
      <c r="Q13" s="81"/>
    </row>
    <row r="14" spans="1:19" ht="15.75">
      <c r="A14" s="16" t="s">
        <v>18</v>
      </c>
      <c r="B14" s="48" t="s">
        <v>28</v>
      </c>
      <c r="C14" s="52">
        <v>1969</v>
      </c>
      <c r="D14" s="28">
        <v>114</v>
      </c>
      <c r="E14" s="48" t="s">
        <v>15</v>
      </c>
      <c r="F14" s="85">
        <v>16</v>
      </c>
      <c r="G14" s="85">
        <v>1</v>
      </c>
      <c r="H14" s="28">
        <v>22</v>
      </c>
      <c r="I14" s="92">
        <f t="shared" si="0"/>
        <v>44</v>
      </c>
      <c r="J14" s="23">
        <v>113</v>
      </c>
      <c r="K14" s="92">
        <f t="shared" si="1"/>
        <v>113</v>
      </c>
      <c r="L14" s="92">
        <f t="shared" si="2"/>
        <v>157</v>
      </c>
      <c r="M14" s="23">
        <v>4</v>
      </c>
      <c r="N14" s="23">
        <v>18</v>
      </c>
      <c r="P14" s="80"/>
      <c r="Q14" s="81"/>
    </row>
    <row r="15" spans="1:19" ht="15.75">
      <c r="A15" s="16" t="s">
        <v>18</v>
      </c>
      <c r="B15" s="100" t="s">
        <v>59</v>
      </c>
      <c r="C15" s="28">
        <v>1953</v>
      </c>
      <c r="D15" s="54">
        <v>84.2</v>
      </c>
      <c r="E15" s="55" t="s">
        <v>19</v>
      </c>
      <c r="F15" s="19">
        <v>16</v>
      </c>
      <c r="G15" s="19">
        <v>1</v>
      </c>
      <c r="H15" s="28">
        <v>8</v>
      </c>
      <c r="I15" s="92">
        <f t="shared" si="0"/>
        <v>16</v>
      </c>
      <c r="J15" s="23">
        <v>90</v>
      </c>
      <c r="K15" s="92">
        <f t="shared" si="1"/>
        <v>90</v>
      </c>
      <c r="L15" s="92">
        <f t="shared" si="2"/>
        <v>106</v>
      </c>
      <c r="M15" s="23">
        <v>5</v>
      </c>
      <c r="N15" s="23">
        <v>17</v>
      </c>
      <c r="P15" s="80"/>
      <c r="Q15" s="81"/>
    </row>
    <row r="16" spans="1:19" ht="16.5" thickBot="1">
      <c r="A16" s="119" t="s">
        <v>18</v>
      </c>
      <c r="B16" s="129" t="s">
        <v>70</v>
      </c>
      <c r="C16" s="130">
        <v>2001</v>
      </c>
      <c r="D16" s="163">
        <v>90.9</v>
      </c>
      <c r="E16" s="131" t="s">
        <v>19</v>
      </c>
      <c r="F16" s="132">
        <v>16</v>
      </c>
      <c r="G16" s="132">
        <v>1</v>
      </c>
      <c r="H16" s="56">
        <v>12</v>
      </c>
      <c r="I16" s="133">
        <f t="shared" si="0"/>
        <v>24</v>
      </c>
      <c r="J16" s="58">
        <v>81</v>
      </c>
      <c r="K16" s="133">
        <f t="shared" si="1"/>
        <v>81</v>
      </c>
      <c r="L16" s="133">
        <f t="shared" si="2"/>
        <v>105</v>
      </c>
      <c r="M16" s="58">
        <v>6</v>
      </c>
      <c r="N16" s="58">
        <v>16</v>
      </c>
      <c r="P16" s="80"/>
      <c r="Q16" s="81"/>
    </row>
    <row r="17" spans="1:17" ht="16.5" thickTop="1">
      <c r="A17" s="25"/>
      <c r="B17" s="2" t="s">
        <v>13</v>
      </c>
      <c r="C17" s="3"/>
      <c r="D17" s="3"/>
      <c r="E17" s="2" t="s">
        <v>45</v>
      </c>
      <c r="F17" s="39"/>
      <c r="G17" s="39"/>
      <c r="H17" s="107"/>
      <c r="I17" s="13"/>
      <c r="J17" s="26"/>
      <c r="K17" s="13"/>
      <c r="L17" s="13"/>
      <c r="M17" s="13"/>
      <c r="N17" s="13"/>
      <c r="P17" s="80"/>
      <c r="Q17" s="81"/>
    </row>
    <row r="18" spans="1:17" ht="16.5" thickBot="1">
      <c r="A18" s="119" t="s">
        <v>14</v>
      </c>
      <c r="B18" s="57" t="s">
        <v>66</v>
      </c>
      <c r="C18" s="56">
        <v>2005</v>
      </c>
      <c r="D18" s="132">
        <v>65.2</v>
      </c>
      <c r="E18" s="57" t="s">
        <v>20</v>
      </c>
      <c r="F18" s="132">
        <v>16</v>
      </c>
      <c r="G18" s="132">
        <v>1</v>
      </c>
      <c r="H18" s="56">
        <v>5</v>
      </c>
      <c r="I18" s="58">
        <v>10</v>
      </c>
      <c r="J18" s="58">
        <v>32</v>
      </c>
      <c r="K18" s="175">
        <f t="shared" ref="K18:K19" si="3">G18*J18</f>
        <v>32</v>
      </c>
      <c r="L18" s="175">
        <f t="shared" ref="L18:L19" si="4">I18+K18</f>
        <v>42</v>
      </c>
      <c r="M18" s="58">
        <v>1</v>
      </c>
      <c r="N18" s="58">
        <v>25</v>
      </c>
      <c r="P18" s="80"/>
      <c r="Q18" s="81"/>
    </row>
    <row r="19" spans="1:17" ht="17.25" thickTop="1" thickBot="1">
      <c r="A19" s="160" t="s">
        <v>48</v>
      </c>
      <c r="B19" s="161" t="s">
        <v>39</v>
      </c>
      <c r="C19" s="162">
        <v>2004</v>
      </c>
      <c r="D19" s="143">
        <v>98.9</v>
      </c>
      <c r="E19" s="142" t="s">
        <v>15</v>
      </c>
      <c r="F19" s="141">
        <v>16</v>
      </c>
      <c r="G19" s="141">
        <v>1</v>
      </c>
      <c r="H19" s="140">
        <v>50</v>
      </c>
      <c r="I19" s="144">
        <f t="shared" ref="I19" si="5">G19*2*H19</f>
        <v>100</v>
      </c>
      <c r="J19" s="145">
        <v>110</v>
      </c>
      <c r="K19" s="180">
        <f t="shared" si="3"/>
        <v>110</v>
      </c>
      <c r="L19" s="180">
        <f t="shared" si="4"/>
        <v>210</v>
      </c>
      <c r="M19" s="145">
        <v>1</v>
      </c>
      <c r="N19" s="145">
        <v>25</v>
      </c>
      <c r="P19" s="80"/>
    </row>
    <row r="20" spans="1:17" ht="16.5" thickTop="1">
      <c r="A20" s="154"/>
      <c r="B20" s="154" t="s">
        <v>47</v>
      </c>
      <c r="C20" s="155"/>
      <c r="D20" s="156"/>
      <c r="E20" s="157"/>
      <c r="F20" s="156"/>
      <c r="G20" s="156"/>
      <c r="H20" s="170"/>
      <c r="I20" s="158"/>
      <c r="J20" s="159"/>
      <c r="K20" s="158"/>
      <c r="L20" s="158"/>
      <c r="M20" s="159"/>
      <c r="N20" s="159"/>
      <c r="P20" s="80"/>
    </row>
    <row r="21" spans="1:17" ht="16.5" thickBot="1">
      <c r="A21" s="121" t="s">
        <v>37</v>
      </c>
      <c r="B21" s="122" t="s">
        <v>65</v>
      </c>
      <c r="C21" s="123">
        <v>1945</v>
      </c>
      <c r="D21" s="124">
        <v>61.6</v>
      </c>
      <c r="E21" s="125" t="s">
        <v>20</v>
      </c>
      <c r="F21" s="124">
        <v>24</v>
      </c>
      <c r="G21" s="94">
        <v>1</v>
      </c>
      <c r="H21" s="56">
        <v>0</v>
      </c>
      <c r="I21" s="133">
        <f t="shared" ref="I21:I41" si="6">G21*2*H21</f>
        <v>0</v>
      </c>
      <c r="J21" s="58">
        <v>15</v>
      </c>
      <c r="K21" s="175">
        <f t="shared" ref="K21:K41" si="7">G21*J21</f>
        <v>15</v>
      </c>
      <c r="L21" s="175">
        <f t="shared" ref="L21:L41" si="8">I21+K21</f>
        <v>15</v>
      </c>
      <c r="M21" s="58">
        <v>1</v>
      </c>
      <c r="N21" s="126">
        <v>25</v>
      </c>
      <c r="P21" s="80"/>
    </row>
    <row r="22" spans="1:17" ht="20.25" thickTop="1" thickBot="1">
      <c r="A22" s="33" t="s">
        <v>17</v>
      </c>
      <c r="B22" s="134" t="s">
        <v>49</v>
      </c>
      <c r="C22" s="130">
        <v>1965</v>
      </c>
      <c r="D22" s="56">
        <v>66.3</v>
      </c>
      <c r="E22" s="137" t="s">
        <v>63</v>
      </c>
      <c r="F22" s="130">
        <v>24</v>
      </c>
      <c r="G22" s="164">
        <v>1</v>
      </c>
      <c r="H22" s="123">
        <v>15</v>
      </c>
      <c r="I22" s="165">
        <f t="shared" si="6"/>
        <v>30</v>
      </c>
      <c r="J22" s="126">
        <v>80</v>
      </c>
      <c r="K22" s="177">
        <f t="shared" si="7"/>
        <v>80</v>
      </c>
      <c r="L22" s="177">
        <f t="shared" si="8"/>
        <v>110</v>
      </c>
      <c r="M22" s="126">
        <v>1</v>
      </c>
      <c r="N22" s="135">
        <v>25</v>
      </c>
      <c r="P22" s="80"/>
    </row>
    <row r="23" spans="1:17" ht="20.25" thickTop="1" thickBot="1">
      <c r="A23" s="138" t="s">
        <v>21</v>
      </c>
      <c r="B23" s="139" t="s">
        <v>31</v>
      </c>
      <c r="C23" s="140">
        <v>1963</v>
      </c>
      <c r="D23" s="143">
        <v>71.099999999999994</v>
      </c>
      <c r="E23" s="142" t="s">
        <v>20</v>
      </c>
      <c r="F23" s="143">
        <v>24</v>
      </c>
      <c r="G23" s="143">
        <v>1</v>
      </c>
      <c r="H23" s="140">
        <v>17</v>
      </c>
      <c r="I23" s="144">
        <f t="shared" si="6"/>
        <v>34</v>
      </c>
      <c r="J23" s="145">
        <v>170</v>
      </c>
      <c r="K23" s="180">
        <f t="shared" si="7"/>
        <v>170</v>
      </c>
      <c r="L23" s="178">
        <f t="shared" si="8"/>
        <v>204</v>
      </c>
      <c r="M23" s="145">
        <v>1</v>
      </c>
      <c r="N23" s="145">
        <v>25</v>
      </c>
      <c r="O23" s="24"/>
      <c r="P23" s="71"/>
      <c r="Q23" s="24"/>
    </row>
    <row r="24" spans="1:17" ht="19.5" thickTop="1">
      <c r="A24" s="64" t="s">
        <v>22</v>
      </c>
      <c r="B24" s="113" t="s">
        <v>51</v>
      </c>
      <c r="C24" s="54">
        <v>1986</v>
      </c>
      <c r="D24" s="54">
        <v>73.099999999999994</v>
      </c>
      <c r="E24" s="55" t="s">
        <v>15</v>
      </c>
      <c r="F24" s="169">
        <v>32</v>
      </c>
      <c r="G24" s="66">
        <v>2</v>
      </c>
      <c r="H24" s="65">
        <v>70</v>
      </c>
      <c r="I24" s="78">
        <f t="shared" si="6"/>
        <v>280</v>
      </c>
      <c r="J24" s="77">
        <v>65</v>
      </c>
      <c r="K24" s="181">
        <f t="shared" si="7"/>
        <v>130</v>
      </c>
      <c r="L24" s="179">
        <f t="shared" si="8"/>
        <v>410</v>
      </c>
      <c r="M24" s="77">
        <v>1</v>
      </c>
      <c r="N24" s="77">
        <v>25</v>
      </c>
      <c r="O24" s="24"/>
      <c r="P24" s="71"/>
      <c r="Q24" s="24"/>
    </row>
    <row r="25" spans="1:17" ht="16.5" thickBot="1">
      <c r="A25" s="33" t="s">
        <v>22</v>
      </c>
      <c r="B25" s="148" t="s">
        <v>34</v>
      </c>
      <c r="C25" s="94">
        <v>1982</v>
      </c>
      <c r="D25" s="151">
        <v>77.2</v>
      </c>
      <c r="E25" s="57" t="s">
        <v>19</v>
      </c>
      <c r="F25" s="94">
        <v>24</v>
      </c>
      <c r="G25" s="132">
        <v>1</v>
      </c>
      <c r="H25" s="56">
        <v>76</v>
      </c>
      <c r="I25" s="133">
        <f t="shared" si="6"/>
        <v>152</v>
      </c>
      <c r="J25" s="58">
        <v>134</v>
      </c>
      <c r="K25" s="175">
        <f t="shared" si="7"/>
        <v>134</v>
      </c>
      <c r="L25" s="175">
        <f t="shared" si="8"/>
        <v>286</v>
      </c>
      <c r="M25" s="58">
        <v>2</v>
      </c>
      <c r="N25" s="58">
        <v>22</v>
      </c>
      <c r="O25" s="24"/>
      <c r="P25" s="71"/>
      <c r="Q25" s="24"/>
    </row>
    <row r="26" spans="1:17" ht="16.5" thickTop="1">
      <c r="A26" s="146" t="s">
        <v>38</v>
      </c>
      <c r="B26" s="147" t="s">
        <v>58</v>
      </c>
      <c r="C26" s="166" t="s">
        <v>61</v>
      </c>
      <c r="D26" s="54">
        <v>83.7</v>
      </c>
      <c r="E26" s="55" t="s">
        <v>20</v>
      </c>
      <c r="F26" s="168">
        <v>32</v>
      </c>
      <c r="G26" s="136">
        <v>2</v>
      </c>
      <c r="H26" s="54">
        <v>50</v>
      </c>
      <c r="I26" s="59">
        <f t="shared" ref="I26" si="9">G26*2*H26</f>
        <v>200</v>
      </c>
      <c r="J26" s="50">
        <v>110</v>
      </c>
      <c r="K26" s="174">
        <f t="shared" ref="K26" si="10">G26*J26</f>
        <v>220</v>
      </c>
      <c r="L26" s="174">
        <f t="shared" ref="L26" si="11">I26+K26</f>
        <v>420</v>
      </c>
      <c r="M26" s="50">
        <v>1</v>
      </c>
      <c r="N26" s="118">
        <v>25</v>
      </c>
      <c r="O26" s="71"/>
      <c r="P26" s="71"/>
      <c r="Q26" s="24"/>
    </row>
    <row r="27" spans="1:17" ht="18.75">
      <c r="A27" s="17" t="s">
        <v>23</v>
      </c>
      <c r="B27" s="98" t="s">
        <v>52</v>
      </c>
      <c r="C27" s="28">
        <v>1972</v>
      </c>
      <c r="D27" s="28">
        <v>84</v>
      </c>
      <c r="E27" s="22" t="s">
        <v>15</v>
      </c>
      <c r="F27" s="28">
        <v>24</v>
      </c>
      <c r="G27" s="85">
        <v>1</v>
      </c>
      <c r="H27" s="28">
        <v>36</v>
      </c>
      <c r="I27" s="92">
        <f t="shared" si="6"/>
        <v>72</v>
      </c>
      <c r="J27" s="23">
        <v>125</v>
      </c>
      <c r="K27" s="176">
        <f t="shared" si="7"/>
        <v>125</v>
      </c>
      <c r="L27" s="176">
        <f t="shared" si="8"/>
        <v>197</v>
      </c>
      <c r="M27" s="23">
        <v>2</v>
      </c>
      <c r="N27" s="41">
        <v>22</v>
      </c>
      <c r="O27" s="24"/>
      <c r="P27" s="71"/>
      <c r="Q27" s="24"/>
    </row>
    <row r="28" spans="1:17" ht="19.5" thickBot="1">
      <c r="A28" s="149" t="s">
        <v>38</v>
      </c>
      <c r="B28" s="134" t="s">
        <v>50</v>
      </c>
      <c r="C28" s="56">
        <v>1957</v>
      </c>
      <c r="D28" s="56">
        <v>81.599999999999994</v>
      </c>
      <c r="E28" s="57" t="s">
        <v>15</v>
      </c>
      <c r="F28" s="94">
        <v>24</v>
      </c>
      <c r="G28" s="132">
        <v>1</v>
      </c>
      <c r="H28" s="56">
        <v>23</v>
      </c>
      <c r="I28" s="133">
        <f t="shared" si="6"/>
        <v>46</v>
      </c>
      <c r="J28" s="58">
        <v>140</v>
      </c>
      <c r="K28" s="175">
        <f t="shared" si="7"/>
        <v>140</v>
      </c>
      <c r="L28" s="175">
        <f t="shared" si="8"/>
        <v>186</v>
      </c>
      <c r="M28" s="58">
        <v>3</v>
      </c>
      <c r="N28" s="135">
        <v>20</v>
      </c>
      <c r="O28" s="24"/>
      <c r="P28" s="71"/>
      <c r="Q28" s="24"/>
    </row>
    <row r="29" spans="1:17" ht="19.5" thickTop="1">
      <c r="A29" s="106"/>
      <c r="B29" s="114"/>
      <c r="C29" s="107"/>
      <c r="D29" s="107"/>
      <c r="E29" s="45"/>
      <c r="F29" s="110"/>
      <c r="G29" s="40"/>
      <c r="H29" s="107"/>
      <c r="I29" s="13"/>
      <c r="J29" s="26"/>
      <c r="K29" s="13"/>
      <c r="L29" s="13"/>
      <c r="M29" s="26"/>
      <c r="N29" s="111"/>
      <c r="O29" s="24"/>
      <c r="P29" s="71"/>
      <c r="Q29" s="24"/>
    </row>
    <row r="30" spans="1:17" ht="18.75">
      <c r="A30" s="106"/>
      <c r="B30" s="114"/>
      <c r="C30" s="107"/>
      <c r="D30" s="107"/>
      <c r="E30" s="45"/>
      <c r="F30" s="110"/>
      <c r="G30" s="40"/>
      <c r="H30" s="107"/>
      <c r="I30" s="13"/>
      <c r="J30" s="26"/>
      <c r="K30" s="13"/>
      <c r="L30" s="13"/>
      <c r="M30" s="26"/>
      <c r="N30" s="111"/>
      <c r="O30" s="24"/>
      <c r="P30" s="71"/>
      <c r="Q30" s="24"/>
    </row>
    <row r="31" spans="1:17" ht="18.75">
      <c r="A31" s="106"/>
      <c r="B31" s="114"/>
      <c r="C31" s="107"/>
      <c r="D31" s="107"/>
      <c r="E31" s="45"/>
      <c r="F31" s="110"/>
      <c r="G31" s="40"/>
      <c r="H31" s="107"/>
      <c r="I31" s="13"/>
      <c r="J31" s="26"/>
      <c r="K31" s="13"/>
      <c r="L31" s="13"/>
      <c r="M31" s="26"/>
      <c r="N31" s="111"/>
      <c r="O31" s="24"/>
      <c r="P31" s="71"/>
      <c r="Q31" s="24"/>
    </row>
    <row r="32" spans="1:17" ht="19.5" thickBot="1">
      <c r="A32" s="106"/>
      <c r="B32" s="114"/>
      <c r="C32" s="107"/>
      <c r="D32" s="107"/>
      <c r="E32" s="45"/>
      <c r="F32" s="110"/>
      <c r="G32" s="40"/>
      <c r="H32" s="107"/>
      <c r="I32" s="13"/>
      <c r="J32" s="26"/>
      <c r="K32" s="13"/>
      <c r="L32" s="13"/>
      <c r="M32" s="26"/>
      <c r="N32" s="111"/>
      <c r="O32" s="24"/>
      <c r="P32" s="71"/>
      <c r="Q32" s="24"/>
    </row>
    <row r="33" spans="1:17" ht="15.75">
      <c r="A33" s="42" t="s">
        <v>1</v>
      </c>
      <c r="B33" s="43" t="s">
        <v>2</v>
      </c>
      <c r="C33" s="44" t="s">
        <v>3</v>
      </c>
      <c r="D33" s="44" t="s">
        <v>4</v>
      </c>
      <c r="E33" s="7" t="s">
        <v>5</v>
      </c>
      <c r="F33" s="88" t="s">
        <v>42</v>
      </c>
      <c r="G33" s="83"/>
      <c r="H33" s="204" t="s">
        <v>6</v>
      </c>
      <c r="I33" s="205"/>
      <c r="J33" s="84" t="s">
        <v>71</v>
      </c>
      <c r="K33" s="97"/>
      <c r="L33" s="8" t="s">
        <v>7</v>
      </c>
      <c r="M33" s="204" t="s">
        <v>8</v>
      </c>
      <c r="N33" s="9" t="s">
        <v>35</v>
      </c>
      <c r="O33" s="24"/>
      <c r="P33" s="71"/>
      <c r="Q33" s="24"/>
    </row>
    <row r="34" spans="1:17" ht="16.5" thickBot="1">
      <c r="A34" s="10"/>
      <c r="B34" s="11"/>
      <c r="C34" s="12"/>
      <c r="D34" s="27" t="s">
        <v>9</v>
      </c>
      <c r="E34" s="11"/>
      <c r="F34" s="67" t="s">
        <v>9</v>
      </c>
      <c r="G34" s="67" t="s">
        <v>43</v>
      </c>
      <c r="H34" s="60" t="s">
        <v>10</v>
      </c>
      <c r="I34" s="60" t="s">
        <v>11</v>
      </c>
      <c r="J34" s="60" t="s">
        <v>10</v>
      </c>
      <c r="K34" s="60" t="s">
        <v>11</v>
      </c>
      <c r="L34" s="61" t="s">
        <v>11</v>
      </c>
      <c r="M34" s="206"/>
      <c r="N34" s="62" t="s">
        <v>12</v>
      </c>
      <c r="O34" s="24"/>
      <c r="P34" s="71"/>
      <c r="Q34" s="24"/>
    </row>
    <row r="35" spans="1:17" ht="15.75">
      <c r="A35" s="31" t="s">
        <v>24</v>
      </c>
      <c r="B35" s="109" t="s">
        <v>36</v>
      </c>
      <c r="C35" s="116">
        <v>1992</v>
      </c>
      <c r="D35" s="136">
        <v>92.6</v>
      </c>
      <c r="E35" s="55" t="s">
        <v>19</v>
      </c>
      <c r="F35" s="54">
        <v>24</v>
      </c>
      <c r="G35" s="103">
        <v>1</v>
      </c>
      <c r="H35" s="54">
        <v>140</v>
      </c>
      <c r="I35" s="174">
        <f>G35*2*H35</f>
        <v>280</v>
      </c>
      <c r="J35" s="50">
        <v>220</v>
      </c>
      <c r="K35" s="174">
        <f>G35*J35</f>
        <v>220</v>
      </c>
      <c r="L35" s="174">
        <f>I35+K35</f>
        <v>500</v>
      </c>
      <c r="M35" s="50">
        <v>1</v>
      </c>
      <c r="N35" s="118">
        <v>25</v>
      </c>
      <c r="P35" s="18"/>
      <c r="Q35" s="18"/>
    </row>
    <row r="36" spans="1:17" ht="18.75">
      <c r="A36" s="17" t="s">
        <v>24</v>
      </c>
      <c r="B36" s="98" t="s">
        <v>54</v>
      </c>
      <c r="C36" s="28">
        <v>1998</v>
      </c>
      <c r="D36" s="75">
        <v>90.7</v>
      </c>
      <c r="E36" s="48" t="s">
        <v>15</v>
      </c>
      <c r="F36" s="51">
        <v>24</v>
      </c>
      <c r="G36" s="19">
        <v>1</v>
      </c>
      <c r="H36" s="28">
        <v>132</v>
      </c>
      <c r="I36" s="23">
        <f>G36*2*H36</f>
        <v>264</v>
      </c>
      <c r="J36" s="23">
        <v>125</v>
      </c>
      <c r="K36" s="176">
        <f>G36*J36</f>
        <v>125</v>
      </c>
      <c r="L36" s="176">
        <f>I36+K36</f>
        <v>389</v>
      </c>
      <c r="M36" s="23">
        <v>2</v>
      </c>
      <c r="N36" s="41">
        <v>22</v>
      </c>
      <c r="O36" s="18"/>
      <c r="P36" s="18"/>
      <c r="Q36" s="18"/>
    </row>
    <row r="37" spans="1:17" ht="18.75">
      <c r="A37" s="17" t="s">
        <v>24</v>
      </c>
      <c r="B37" s="98" t="s">
        <v>40</v>
      </c>
      <c r="C37" s="28">
        <v>1994</v>
      </c>
      <c r="D37" s="51">
        <v>88</v>
      </c>
      <c r="E37" s="22" t="s">
        <v>15</v>
      </c>
      <c r="F37" s="51">
        <v>24</v>
      </c>
      <c r="G37" s="19">
        <v>1</v>
      </c>
      <c r="H37" s="28">
        <v>30</v>
      </c>
      <c r="I37" s="23">
        <f t="shared" si="6"/>
        <v>60</v>
      </c>
      <c r="J37" s="23">
        <v>100</v>
      </c>
      <c r="K37" s="176">
        <f t="shared" si="7"/>
        <v>100</v>
      </c>
      <c r="L37" s="176">
        <f t="shared" si="8"/>
        <v>160</v>
      </c>
      <c r="M37" s="23">
        <v>3</v>
      </c>
      <c r="N37" s="41">
        <v>20</v>
      </c>
      <c r="O37" s="18"/>
      <c r="P37" s="18"/>
      <c r="Q37" s="18"/>
    </row>
    <row r="38" spans="1:17" ht="19.5" thickBot="1">
      <c r="A38" s="33" t="s">
        <v>24</v>
      </c>
      <c r="B38" s="134" t="s">
        <v>32</v>
      </c>
      <c r="C38" s="56">
        <v>1947</v>
      </c>
      <c r="D38" s="94">
        <v>89</v>
      </c>
      <c r="E38" s="57" t="s">
        <v>20</v>
      </c>
      <c r="F38" s="94">
        <v>24</v>
      </c>
      <c r="G38" s="132">
        <v>1</v>
      </c>
      <c r="H38" s="56">
        <v>0</v>
      </c>
      <c r="I38" s="58">
        <f t="shared" si="6"/>
        <v>0</v>
      </c>
      <c r="J38" s="58">
        <v>51</v>
      </c>
      <c r="K38" s="175">
        <f t="shared" si="7"/>
        <v>51</v>
      </c>
      <c r="L38" s="175">
        <f t="shared" si="8"/>
        <v>51</v>
      </c>
      <c r="M38" s="58">
        <v>4</v>
      </c>
      <c r="N38" s="135">
        <v>18</v>
      </c>
      <c r="O38" s="18"/>
      <c r="P38" s="18"/>
      <c r="Q38" s="18"/>
    </row>
    <row r="39" spans="1:17" ht="16.5" thickTop="1">
      <c r="A39" s="105" t="s">
        <v>25</v>
      </c>
      <c r="B39" s="150" t="s">
        <v>57</v>
      </c>
      <c r="C39" s="167" t="s">
        <v>64</v>
      </c>
      <c r="D39" s="65">
        <v>96.3</v>
      </c>
      <c r="E39" s="74" t="s">
        <v>15</v>
      </c>
      <c r="F39" s="108">
        <v>24</v>
      </c>
      <c r="G39" s="127">
        <v>1</v>
      </c>
      <c r="H39" s="54">
        <v>75</v>
      </c>
      <c r="I39" s="59">
        <f t="shared" ref="I39" si="12">G39*2*H39</f>
        <v>150</v>
      </c>
      <c r="J39" s="50">
        <v>110</v>
      </c>
      <c r="K39" s="59">
        <f t="shared" ref="K39" si="13">G39*J39</f>
        <v>110</v>
      </c>
      <c r="L39" s="59">
        <f t="shared" ref="L39" si="14">I39+K39</f>
        <v>260</v>
      </c>
      <c r="M39" s="50">
        <v>1</v>
      </c>
      <c r="N39" s="50">
        <v>25</v>
      </c>
      <c r="O39" s="18"/>
      <c r="P39" s="18"/>
      <c r="Q39" s="18"/>
    </row>
    <row r="40" spans="1:17" ht="15.75">
      <c r="A40" s="16" t="s">
        <v>25</v>
      </c>
      <c r="B40" s="102" t="s">
        <v>33</v>
      </c>
      <c r="C40" s="51">
        <v>1965</v>
      </c>
      <c r="D40" s="51">
        <v>107.8</v>
      </c>
      <c r="E40" s="22" t="s">
        <v>19</v>
      </c>
      <c r="F40" s="51">
        <v>24</v>
      </c>
      <c r="G40" s="51">
        <v>1</v>
      </c>
      <c r="H40" s="28">
        <v>62</v>
      </c>
      <c r="I40" s="92">
        <f t="shared" si="6"/>
        <v>124</v>
      </c>
      <c r="J40" s="23">
        <v>100</v>
      </c>
      <c r="K40" s="92">
        <f t="shared" si="7"/>
        <v>100</v>
      </c>
      <c r="L40" s="92">
        <f t="shared" si="8"/>
        <v>224</v>
      </c>
      <c r="M40" s="23">
        <v>2</v>
      </c>
      <c r="N40" s="41">
        <v>22</v>
      </c>
      <c r="O40" s="18"/>
      <c r="P40" s="18"/>
      <c r="Q40" s="18"/>
    </row>
    <row r="41" spans="1:17" ht="16.5" thickBot="1">
      <c r="A41" s="119" t="s">
        <v>25</v>
      </c>
      <c r="B41" s="131" t="s">
        <v>67</v>
      </c>
      <c r="C41" s="94">
        <v>1988</v>
      </c>
      <c r="D41" s="94">
        <v>115</v>
      </c>
      <c r="E41" s="57" t="s">
        <v>20</v>
      </c>
      <c r="F41" s="151">
        <v>24</v>
      </c>
      <c r="G41" s="151">
        <v>1</v>
      </c>
      <c r="H41" s="56">
        <v>20</v>
      </c>
      <c r="I41" s="133">
        <f t="shared" si="6"/>
        <v>40</v>
      </c>
      <c r="J41" s="58">
        <v>45</v>
      </c>
      <c r="K41" s="175">
        <f t="shared" si="7"/>
        <v>45</v>
      </c>
      <c r="L41" s="175">
        <f t="shared" si="8"/>
        <v>85</v>
      </c>
      <c r="M41" s="58">
        <v>3</v>
      </c>
      <c r="N41" s="58">
        <v>20</v>
      </c>
      <c r="O41" s="18"/>
      <c r="P41" s="18"/>
      <c r="Q41" s="18"/>
    </row>
    <row r="42" spans="1:17" ht="16.5" thickTop="1">
      <c r="A42" s="37"/>
      <c r="B42" s="128"/>
      <c r="C42" s="110"/>
      <c r="D42" s="110"/>
      <c r="E42" s="45"/>
      <c r="F42" s="173"/>
      <c r="G42" s="173"/>
      <c r="H42" s="107"/>
      <c r="I42" s="13"/>
      <c r="J42" s="26"/>
      <c r="K42" s="13"/>
      <c r="L42" s="13"/>
      <c r="M42" s="26"/>
      <c r="N42" s="26"/>
      <c r="O42" s="18"/>
      <c r="P42" s="18"/>
      <c r="Q42" s="18"/>
    </row>
    <row r="43" spans="1:17" ht="15.75">
      <c r="A43" s="37"/>
      <c r="B43" s="128"/>
      <c r="C43" s="110"/>
      <c r="D43" s="110"/>
      <c r="E43" s="45"/>
      <c r="F43" s="173"/>
      <c r="G43" s="173"/>
      <c r="H43" s="107"/>
      <c r="I43" s="13"/>
      <c r="J43" s="26"/>
      <c r="K43" s="13"/>
      <c r="L43" s="13"/>
      <c r="M43" s="26"/>
      <c r="N43" s="26"/>
      <c r="O43" s="18"/>
      <c r="P43" s="18"/>
      <c r="Q43" s="18"/>
    </row>
    <row r="44" spans="1:17" ht="15.75">
      <c r="A44" s="37"/>
      <c r="B44" s="128" t="s">
        <v>75</v>
      </c>
      <c r="C44" s="110"/>
      <c r="D44" s="110"/>
      <c r="E44" s="45"/>
      <c r="F44" s="173"/>
      <c r="G44" s="173"/>
      <c r="H44" s="107"/>
      <c r="I44" s="13"/>
      <c r="J44" s="26"/>
      <c r="K44" s="13"/>
      <c r="L44" s="13"/>
      <c r="M44" s="26"/>
      <c r="N44" s="26"/>
      <c r="O44" s="18"/>
      <c r="P44" s="18"/>
      <c r="Q44" s="18"/>
    </row>
    <row r="45" spans="1:17" ht="18.75">
      <c r="A45" s="36"/>
      <c r="B45" s="15"/>
      <c r="C45" s="35"/>
      <c r="D45" s="6"/>
      <c r="E45" s="1"/>
      <c r="F45" s="13"/>
      <c r="G45" s="13"/>
      <c r="H45" s="30"/>
      <c r="I45" s="26"/>
      <c r="J45" s="26"/>
      <c r="K45" s="26"/>
      <c r="L45" s="26"/>
      <c r="M45" s="13"/>
      <c r="N45" s="5"/>
      <c r="O45" s="18"/>
    </row>
    <row r="46" spans="1:17" ht="18.75">
      <c r="A46" s="172" t="s">
        <v>72</v>
      </c>
      <c r="B46" s="171" t="s">
        <v>15</v>
      </c>
      <c r="C46" s="172">
        <v>191</v>
      </c>
      <c r="D46" s="6"/>
      <c r="E46" s="1"/>
      <c r="F46" s="6"/>
      <c r="G46" s="6"/>
      <c r="H46" s="13"/>
      <c r="I46" s="13"/>
      <c r="J46" s="13"/>
      <c r="K46" s="13"/>
      <c r="L46" s="13"/>
      <c r="M46" s="13"/>
      <c r="N46" s="5"/>
      <c r="O46" s="18"/>
    </row>
    <row r="47" spans="1:17" ht="18.75">
      <c r="A47" s="172">
        <v>2</v>
      </c>
      <c r="B47" s="171" t="s">
        <v>20</v>
      </c>
      <c r="C47" s="172">
        <v>138</v>
      </c>
      <c r="D47" s="6"/>
      <c r="E47" s="1"/>
      <c r="F47" s="6"/>
      <c r="G47" s="6"/>
      <c r="H47" s="13"/>
      <c r="I47" s="13"/>
      <c r="J47" s="13"/>
      <c r="K47" s="13"/>
      <c r="L47" s="13"/>
      <c r="M47" s="13"/>
      <c r="N47" s="5"/>
    </row>
    <row r="48" spans="1:17" ht="18.75">
      <c r="A48" s="172" t="s">
        <v>73</v>
      </c>
      <c r="B48" s="171" t="s">
        <v>19</v>
      </c>
      <c r="C48" s="172">
        <v>124</v>
      </c>
      <c r="F48" s="6"/>
      <c r="G48" s="6"/>
      <c r="H48" s="13"/>
      <c r="I48" s="13"/>
      <c r="J48" s="13"/>
      <c r="K48" s="13"/>
      <c r="L48" s="13"/>
      <c r="M48" s="13"/>
      <c r="N48" s="5"/>
    </row>
    <row r="49" spans="1:14" ht="18.75">
      <c r="A49" s="172" t="s">
        <v>74</v>
      </c>
      <c r="B49" s="171" t="s">
        <v>63</v>
      </c>
      <c r="C49" s="172">
        <v>25</v>
      </c>
      <c r="G49" s="6"/>
      <c r="H49" s="13"/>
      <c r="I49" s="13"/>
      <c r="J49" s="13"/>
      <c r="K49" s="13"/>
      <c r="L49" s="13"/>
      <c r="M49" s="13"/>
      <c r="N49" s="5"/>
    </row>
    <row r="50" spans="1:14" ht="18.75">
      <c r="A50" s="20"/>
      <c r="B50" s="171"/>
      <c r="C50" s="172"/>
      <c r="H50" s="13"/>
      <c r="I50" s="13"/>
      <c r="J50" s="13"/>
      <c r="K50" s="13"/>
      <c r="L50" s="13"/>
      <c r="M50" s="13"/>
      <c r="N50" s="5"/>
    </row>
    <row r="51" spans="1:14">
      <c r="B51" s="1" t="s">
        <v>26</v>
      </c>
    </row>
    <row r="52" spans="1:14">
      <c r="B52" s="1" t="s">
        <v>27</v>
      </c>
    </row>
  </sheetData>
  <mergeCells count="4">
    <mergeCell ref="H4:I4"/>
    <mergeCell ref="M4:M5"/>
    <mergeCell ref="H33:I33"/>
    <mergeCell ref="M33:M34"/>
  </mergeCells>
  <pageMargins left="0.91" right="0.70866141732283472" top="0.42" bottom="0.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4"/>
  <sheetViews>
    <sheetView workbookViewId="0">
      <selection activeCell="Q10" sqref="Q10"/>
    </sheetView>
  </sheetViews>
  <sheetFormatPr defaultRowHeight="15"/>
  <cols>
    <col min="2" max="2" width="23.28515625" customWidth="1"/>
    <col min="3" max="3" width="7.28515625" customWidth="1"/>
    <col min="4" max="4" width="7.42578125" style="20" customWidth="1"/>
    <col min="5" max="5" width="13.42578125" customWidth="1"/>
    <col min="6" max="6" width="6.85546875" customWidth="1"/>
    <col min="7" max="7" width="6.42578125" customWidth="1"/>
    <col min="8" max="9" width="7.7109375" customWidth="1"/>
    <col min="10" max="10" width="7.28515625" customWidth="1"/>
    <col min="11" max="11" width="7.140625" customWidth="1"/>
  </cols>
  <sheetData>
    <row r="1" spans="1:16">
      <c r="C1" s="20"/>
      <c r="F1" s="20"/>
      <c r="G1" s="20"/>
      <c r="H1" s="20"/>
      <c r="I1" s="20"/>
      <c r="J1" s="20"/>
      <c r="K1" s="20"/>
      <c r="L1" s="20"/>
      <c r="M1" s="20"/>
      <c r="N1" s="47"/>
      <c r="P1" s="13"/>
    </row>
    <row r="2" spans="1:16">
      <c r="A2" s="1"/>
      <c r="B2" s="89" t="s">
        <v>0</v>
      </c>
      <c r="C2" s="90"/>
      <c r="D2" s="90"/>
      <c r="E2" s="89"/>
      <c r="F2" s="90"/>
      <c r="G2" s="90"/>
      <c r="H2" s="91"/>
      <c r="I2" s="91"/>
      <c r="J2" s="4"/>
      <c r="K2" s="4"/>
      <c r="L2" s="4"/>
      <c r="M2" s="4"/>
      <c r="N2" s="5"/>
      <c r="P2" s="13"/>
    </row>
    <row r="3" spans="1:16" ht="15.75" thickBot="1">
      <c r="A3" s="1"/>
      <c r="B3" s="14">
        <v>44422</v>
      </c>
      <c r="C3" s="6"/>
      <c r="D3" s="6"/>
      <c r="E3" s="1" t="s">
        <v>41</v>
      </c>
      <c r="F3" s="6"/>
      <c r="G3" s="6"/>
      <c r="H3" s="5"/>
      <c r="I3" s="5"/>
      <c r="J3" s="5"/>
      <c r="K3" s="5"/>
      <c r="L3" s="5"/>
      <c r="M3" s="5"/>
      <c r="N3" s="5"/>
      <c r="P3" s="13"/>
    </row>
    <row r="4" spans="1:16">
      <c r="A4" s="42" t="s">
        <v>1</v>
      </c>
      <c r="B4" s="43" t="s">
        <v>2</v>
      </c>
      <c r="C4" s="44" t="s">
        <v>3</v>
      </c>
      <c r="D4" s="44" t="s">
        <v>4</v>
      </c>
      <c r="E4" s="7" t="s">
        <v>5</v>
      </c>
      <c r="F4" s="96" t="s">
        <v>68</v>
      </c>
      <c r="G4" s="96"/>
      <c r="H4" s="204" t="s">
        <v>6</v>
      </c>
      <c r="I4" s="205"/>
      <c r="J4" s="84" t="s">
        <v>44</v>
      </c>
      <c r="K4" s="95"/>
      <c r="L4" s="8" t="s">
        <v>7</v>
      </c>
      <c r="M4" s="204" t="s">
        <v>8</v>
      </c>
      <c r="N4" s="9" t="s">
        <v>35</v>
      </c>
    </row>
    <row r="5" spans="1:16" ht="16.5" thickBot="1">
      <c r="A5" s="10"/>
      <c r="B5" s="11"/>
      <c r="C5" s="12"/>
      <c r="D5" s="27" t="s">
        <v>9</v>
      </c>
      <c r="E5" s="11"/>
      <c r="F5" s="67" t="s">
        <v>9</v>
      </c>
      <c r="G5" s="67" t="s">
        <v>43</v>
      </c>
      <c r="H5" s="60" t="s">
        <v>10</v>
      </c>
      <c r="I5" s="60" t="s">
        <v>11</v>
      </c>
      <c r="J5" s="60" t="s">
        <v>10</v>
      </c>
      <c r="K5" s="60" t="s">
        <v>11</v>
      </c>
      <c r="L5" s="61" t="s">
        <v>11</v>
      </c>
      <c r="M5" s="206"/>
      <c r="N5" s="62" t="s">
        <v>12</v>
      </c>
    </row>
    <row r="6" spans="1:16" ht="15.75">
      <c r="A6" s="29"/>
      <c r="B6" s="29"/>
      <c r="C6" s="39"/>
      <c r="D6" s="40"/>
      <c r="E6" s="29"/>
      <c r="F6" s="39"/>
      <c r="G6" s="39"/>
      <c r="H6" s="78"/>
      <c r="I6" s="78"/>
      <c r="J6" s="78"/>
      <c r="K6" s="78"/>
      <c r="L6" s="13"/>
      <c r="M6" s="79"/>
      <c r="N6" s="79"/>
    </row>
    <row r="7" spans="1:16" ht="18.75">
      <c r="A7" s="25"/>
      <c r="B7" s="2" t="s">
        <v>13</v>
      </c>
      <c r="C7" s="3"/>
      <c r="D7" s="3"/>
      <c r="E7" s="2" t="s">
        <v>45</v>
      </c>
      <c r="F7" s="6"/>
      <c r="G7" s="6"/>
      <c r="H7" s="76"/>
      <c r="I7" s="78"/>
      <c r="J7" s="77"/>
      <c r="K7" s="78"/>
      <c r="L7" s="13"/>
      <c r="M7" s="59"/>
      <c r="N7" s="59"/>
    </row>
    <row r="8" spans="1:16" ht="18.75">
      <c r="A8" s="188" t="s">
        <v>17</v>
      </c>
      <c r="B8" s="98" t="s">
        <v>49</v>
      </c>
      <c r="C8" s="75">
        <v>1965</v>
      </c>
      <c r="D8" s="28">
        <v>66.3</v>
      </c>
      <c r="E8" s="49" t="s">
        <v>63</v>
      </c>
      <c r="F8" s="28">
        <v>24</v>
      </c>
      <c r="G8" s="19">
        <v>1</v>
      </c>
      <c r="H8" s="21">
        <v>15</v>
      </c>
      <c r="I8" s="92">
        <f t="shared" ref="I8:I33" si="0">G8*2*H8</f>
        <v>30</v>
      </c>
      <c r="J8" s="23">
        <v>80</v>
      </c>
      <c r="K8" s="92">
        <f t="shared" ref="K8:K33" si="1">G8*J8</f>
        <v>80</v>
      </c>
      <c r="L8" s="92">
        <f t="shared" ref="L8:L33" si="2">I8+K8</f>
        <v>110</v>
      </c>
      <c r="M8" s="23">
        <v>1</v>
      </c>
      <c r="N8" s="41">
        <v>25</v>
      </c>
    </row>
    <row r="9" spans="1:16" ht="18.75">
      <c r="A9" s="37" t="s">
        <v>14</v>
      </c>
      <c r="B9" s="22" t="s">
        <v>66</v>
      </c>
      <c r="C9" s="28">
        <v>2005</v>
      </c>
      <c r="D9" s="19">
        <v>65.2</v>
      </c>
      <c r="E9" s="22" t="s">
        <v>20</v>
      </c>
      <c r="F9" s="51">
        <v>16</v>
      </c>
      <c r="G9" s="19">
        <v>1</v>
      </c>
      <c r="H9" s="21">
        <v>5</v>
      </c>
      <c r="I9" s="92">
        <f t="shared" si="0"/>
        <v>10</v>
      </c>
      <c r="J9" s="23">
        <v>32</v>
      </c>
      <c r="K9" s="92">
        <f t="shared" si="1"/>
        <v>32</v>
      </c>
      <c r="L9" s="92">
        <f t="shared" si="2"/>
        <v>42</v>
      </c>
      <c r="M9" s="23">
        <v>1</v>
      </c>
      <c r="N9" s="23">
        <v>25</v>
      </c>
    </row>
    <row r="10" spans="1:16" ht="15.75">
      <c r="A10" s="38" t="s">
        <v>37</v>
      </c>
      <c r="B10" s="48" t="s">
        <v>65</v>
      </c>
      <c r="C10" s="28">
        <v>1945</v>
      </c>
      <c r="D10" s="51">
        <v>62</v>
      </c>
      <c r="E10" s="22" t="s">
        <v>20</v>
      </c>
      <c r="F10" s="51">
        <v>24</v>
      </c>
      <c r="G10" s="51">
        <v>1</v>
      </c>
      <c r="H10" s="93">
        <v>0</v>
      </c>
      <c r="I10" s="92">
        <f t="shared" si="0"/>
        <v>0</v>
      </c>
      <c r="J10" s="23">
        <v>15</v>
      </c>
      <c r="K10" s="92">
        <f t="shared" si="1"/>
        <v>15</v>
      </c>
      <c r="L10" s="92">
        <f t="shared" si="2"/>
        <v>15</v>
      </c>
      <c r="M10" s="23">
        <v>1</v>
      </c>
      <c r="N10" s="23">
        <v>25</v>
      </c>
    </row>
    <row r="11" spans="1:16" ht="18.75">
      <c r="A11" s="38" t="s">
        <v>21</v>
      </c>
      <c r="B11" s="98" t="s">
        <v>31</v>
      </c>
      <c r="C11" s="28">
        <v>1963</v>
      </c>
      <c r="D11" s="19">
        <v>71.099999999999994</v>
      </c>
      <c r="E11" s="22" t="s">
        <v>20</v>
      </c>
      <c r="F11" s="51">
        <v>24</v>
      </c>
      <c r="G11" s="51">
        <v>1</v>
      </c>
      <c r="H11" s="28">
        <v>17</v>
      </c>
      <c r="I11" s="92">
        <f t="shared" si="0"/>
        <v>34</v>
      </c>
      <c r="J11" s="176">
        <v>170</v>
      </c>
      <c r="K11" s="92">
        <f t="shared" si="1"/>
        <v>170</v>
      </c>
      <c r="L11" s="92">
        <f t="shared" si="2"/>
        <v>204</v>
      </c>
      <c r="M11" s="23">
        <v>1</v>
      </c>
      <c r="N11" s="23">
        <v>25</v>
      </c>
    </row>
    <row r="12" spans="1:16" ht="15.75">
      <c r="A12" s="106" t="s">
        <v>38</v>
      </c>
      <c r="B12" s="100" t="s">
        <v>58</v>
      </c>
      <c r="C12" s="73" t="s">
        <v>61</v>
      </c>
      <c r="D12" s="75">
        <v>83.7</v>
      </c>
      <c r="E12" s="22" t="s">
        <v>20</v>
      </c>
      <c r="F12" s="28">
        <v>32</v>
      </c>
      <c r="G12" s="51">
        <v>2</v>
      </c>
      <c r="H12" s="28">
        <v>50</v>
      </c>
      <c r="I12" s="92">
        <f t="shared" si="0"/>
        <v>200</v>
      </c>
      <c r="J12" s="176">
        <v>110</v>
      </c>
      <c r="K12" s="92">
        <f t="shared" si="1"/>
        <v>220</v>
      </c>
      <c r="L12" s="92">
        <f t="shared" si="2"/>
        <v>420</v>
      </c>
      <c r="M12" s="23">
        <v>1</v>
      </c>
      <c r="N12" s="41">
        <v>25</v>
      </c>
    </row>
    <row r="13" spans="1:16" ht="15.75">
      <c r="A13" s="189" t="s">
        <v>25</v>
      </c>
      <c r="B13" s="99" t="s">
        <v>67</v>
      </c>
      <c r="C13" s="19">
        <v>1988</v>
      </c>
      <c r="D13" s="19">
        <v>115</v>
      </c>
      <c r="E13" s="22" t="s">
        <v>20</v>
      </c>
      <c r="F13" s="101">
        <v>24</v>
      </c>
      <c r="G13" s="101">
        <v>1</v>
      </c>
      <c r="H13" s="28">
        <v>20</v>
      </c>
      <c r="I13" s="92">
        <f t="shared" si="0"/>
        <v>40</v>
      </c>
      <c r="J13" s="176">
        <v>45</v>
      </c>
      <c r="K13" s="92">
        <f t="shared" si="1"/>
        <v>45</v>
      </c>
      <c r="L13" s="92">
        <f t="shared" si="2"/>
        <v>85</v>
      </c>
      <c r="M13" s="23">
        <v>3</v>
      </c>
      <c r="N13" s="23">
        <v>20</v>
      </c>
    </row>
    <row r="14" spans="1:16" ht="19.5" thickBot="1">
      <c r="A14" s="191" t="s">
        <v>24</v>
      </c>
      <c r="B14" s="192" t="s">
        <v>32</v>
      </c>
      <c r="C14" s="193">
        <v>1947</v>
      </c>
      <c r="D14" s="194">
        <v>89</v>
      </c>
      <c r="E14" s="195" t="s">
        <v>20</v>
      </c>
      <c r="F14" s="196">
        <v>24</v>
      </c>
      <c r="G14" s="194">
        <v>1</v>
      </c>
      <c r="H14" s="193">
        <v>0</v>
      </c>
      <c r="I14" s="60">
        <f t="shared" si="0"/>
        <v>0</v>
      </c>
      <c r="J14" s="197">
        <v>51</v>
      </c>
      <c r="K14" s="60">
        <f t="shared" si="1"/>
        <v>51</v>
      </c>
      <c r="L14" s="60">
        <f t="shared" si="2"/>
        <v>51</v>
      </c>
      <c r="M14" s="197">
        <v>4</v>
      </c>
      <c r="N14" s="198">
        <v>18</v>
      </c>
    </row>
    <row r="15" spans="1:16" ht="15.75">
      <c r="A15" s="190" t="s">
        <v>48</v>
      </c>
      <c r="B15" s="152" t="s">
        <v>39</v>
      </c>
      <c r="C15" s="153">
        <v>2004</v>
      </c>
      <c r="D15" s="32">
        <v>98.9</v>
      </c>
      <c r="E15" s="55" t="s">
        <v>15</v>
      </c>
      <c r="F15" s="32">
        <v>16</v>
      </c>
      <c r="G15" s="32">
        <v>1</v>
      </c>
      <c r="H15" s="54">
        <v>50</v>
      </c>
      <c r="I15" s="59">
        <f t="shared" si="0"/>
        <v>100</v>
      </c>
      <c r="J15" s="50">
        <v>110</v>
      </c>
      <c r="K15" s="59">
        <f t="shared" si="1"/>
        <v>110</v>
      </c>
      <c r="L15" s="59">
        <f t="shared" si="2"/>
        <v>210</v>
      </c>
      <c r="M15" s="50">
        <v>1</v>
      </c>
      <c r="N15" s="50">
        <v>25</v>
      </c>
    </row>
    <row r="16" spans="1:16" ht="15.75">
      <c r="A16" s="188" t="s">
        <v>17</v>
      </c>
      <c r="B16" s="48" t="s">
        <v>30</v>
      </c>
      <c r="C16" s="53">
        <v>2004</v>
      </c>
      <c r="D16" s="19">
        <v>57.9</v>
      </c>
      <c r="E16" s="48" t="s">
        <v>15</v>
      </c>
      <c r="F16" s="85">
        <v>12</v>
      </c>
      <c r="G16" s="85">
        <v>1</v>
      </c>
      <c r="H16" s="28">
        <v>85</v>
      </c>
      <c r="I16" s="92">
        <f t="shared" si="0"/>
        <v>170</v>
      </c>
      <c r="J16" s="28">
        <v>274</v>
      </c>
      <c r="K16" s="92">
        <f t="shared" si="1"/>
        <v>274</v>
      </c>
      <c r="L16" s="92">
        <f t="shared" si="2"/>
        <v>444</v>
      </c>
      <c r="M16" s="23">
        <v>1</v>
      </c>
      <c r="N16" s="23">
        <v>25</v>
      </c>
    </row>
    <row r="17" spans="1:14" ht="18.75">
      <c r="A17" s="189" t="s">
        <v>18</v>
      </c>
      <c r="B17" s="98" t="s">
        <v>53</v>
      </c>
      <c r="C17" s="28">
        <v>1975</v>
      </c>
      <c r="D17" s="75">
        <v>120.9</v>
      </c>
      <c r="E17" s="22" t="s">
        <v>15</v>
      </c>
      <c r="F17" s="75">
        <v>16</v>
      </c>
      <c r="G17" s="19">
        <v>1</v>
      </c>
      <c r="H17" s="28">
        <v>75</v>
      </c>
      <c r="I17" s="92">
        <f t="shared" si="0"/>
        <v>150</v>
      </c>
      <c r="J17" s="176">
        <v>176</v>
      </c>
      <c r="K17" s="92">
        <f t="shared" si="1"/>
        <v>176</v>
      </c>
      <c r="L17" s="92">
        <f t="shared" si="2"/>
        <v>326</v>
      </c>
      <c r="M17" s="23">
        <v>1</v>
      </c>
      <c r="N17" s="23">
        <v>25</v>
      </c>
    </row>
    <row r="18" spans="1:14" ht="18.75">
      <c r="A18" s="188" t="s">
        <v>22</v>
      </c>
      <c r="B18" s="98" t="s">
        <v>51</v>
      </c>
      <c r="C18" s="28">
        <v>1986</v>
      </c>
      <c r="D18" s="75" t="s">
        <v>69</v>
      </c>
      <c r="E18" s="22" t="s">
        <v>15</v>
      </c>
      <c r="F18" s="75">
        <v>32</v>
      </c>
      <c r="G18" s="19">
        <v>2</v>
      </c>
      <c r="H18" s="28">
        <v>70</v>
      </c>
      <c r="I18" s="92">
        <f t="shared" si="0"/>
        <v>280</v>
      </c>
      <c r="J18" s="23">
        <v>65</v>
      </c>
      <c r="K18" s="92">
        <f t="shared" si="1"/>
        <v>130</v>
      </c>
      <c r="L18" s="92">
        <f t="shared" si="2"/>
        <v>410</v>
      </c>
      <c r="M18" s="23">
        <v>1</v>
      </c>
      <c r="N18" s="23">
        <v>25</v>
      </c>
    </row>
    <row r="19" spans="1:14" ht="15.75">
      <c r="A19" s="16" t="s">
        <v>25</v>
      </c>
      <c r="B19" s="100" t="s">
        <v>57</v>
      </c>
      <c r="C19" s="73" t="s">
        <v>64</v>
      </c>
      <c r="D19" s="75">
        <v>96.3</v>
      </c>
      <c r="E19" s="48" t="s">
        <v>15</v>
      </c>
      <c r="F19" s="85">
        <v>24</v>
      </c>
      <c r="G19" s="85">
        <v>1</v>
      </c>
      <c r="H19" s="28">
        <v>75</v>
      </c>
      <c r="I19" s="92">
        <f t="shared" si="0"/>
        <v>150</v>
      </c>
      <c r="J19" s="23">
        <v>110</v>
      </c>
      <c r="K19" s="92">
        <f t="shared" si="1"/>
        <v>110</v>
      </c>
      <c r="L19" s="92">
        <f t="shared" si="2"/>
        <v>260</v>
      </c>
      <c r="M19" s="23">
        <v>1</v>
      </c>
      <c r="N19" s="23">
        <v>25</v>
      </c>
    </row>
    <row r="20" spans="1:14" ht="18.75">
      <c r="A20" s="17" t="s">
        <v>62</v>
      </c>
      <c r="B20" s="98" t="s">
        <v>55</v>
      </c>
      <c r="C20" s="28">
        <v>1993</v>
      </c>
      <c r="D20" s="75">
        <v>64.5</v>
      </c>
      <c r="E20" s="22" t="s">
        <v>15</v>
      </c>
      <c r="F20" s="28">
        <v>12</v>
      </c>
      <c r="G20" s="19">
        <v>1</v>
      </c>
      <c r="H20" s="28">
        <v>75</v>
      </c>
      <c r="I20" s="92">
        <f t="shared" si="0"/>
        <v>150</v>
      </c>
      <c r="J20" s="23">
        <v>282</v>
      </c>
      <c r="K20" s="92">
        <f t="shared" si="1"/>
        <v>282</v>
      </c>
      <c r="L20" s="92">
        <f t="shared" si="2"/>
        <v>432</v>
      </c>
      <c r="M20" s="23">
        <v>2</v>
      </c>
      <c r="N20" s="41">
        <v>22</v>
      </c>
    </row>
    <row r="21" spans="1:14" ht="18.75">
      <c r="A21" s="17" t="s">
        <v>23</v>
      </c>
      <c r="B21" s="98" t="s">
        <v>52</v>
      </c>
      <c r="C21" s="28">
        <v>1972</v>
      </c>
      <c r="D21" s="103">
        <v>84</v>
      </c>
      <c r="E21" s="55" t="s">
        <v>15</v>
      </c>
      <c r="F21" s="28">
        <v>24</v>
      </c>
      <c r="G21" s="85">
        <v>1</v>
      </c>
      <c r="H21" s="28">
        <v>36</v>
      </c>
      <c r="I21" s="92">
        <f t="shared" si="0"/>
        <v>72</v>
      </c>
      <c r="J21" s="23">
        <v>125</v>
      </c>
      <c r="K21" s="92">
        <f t="shared" si="1"/>
        <v>125</v>
      </c>
      <c r="L21" s="92">
        <f t="shared" si="2"/>
        <v>197</v>
      </c>
      <c r="M21" s="23">
        <v>2</v>
      </c>
      <c r="N21" s="41">
        <v>22</v>
      </c>
    </row>
    <row r="22" spans="1:14" ht="18.75">
      <c r="A22" s="17" t="s">
        <v>24</v>
      </c>
      <c r="B22" s="98" t="s">
        <v>54</v>
      </c>
      <c r="C22" s="28">
        <v>1998</v>
      </c>
      <c r="D22" s="75">
        <v>90.7</v>
      </c>
      <c r="E22" s="48" t="s">
        <v>15</v>
      </c>
      <c r="F22" s="19">
        <v>24</v>
      </c>
      <c r="G22" s="19">
        <v>1</v>
      </c>
      <c r="H22" s="28">
        <v>132</v>
      </c>
      <c r="I22" s="92">
        <f t="shared" si="0"/>
        <v>264</v>
      </c>
      <c r="J22" s="23">
        <v>125</v>
      </c>
      <c r="K22" s="92">
        <f t="shared" si="1"/>
        <v>125</v>
      </c>
      <c r="L22" s="92">
        <f t="shared" si="2"/>
        <v>389</v>
      </c>
      <c r="M22" s="23">
        <v>2</v>
      </c>
      <c r="N22" s="41">
        <v>22</v>
      </c>
    </row>
    <row r="23" spans="1:14" ht="18.75">
      <c r="A23" s="17" t="s">
        <v>17</v>
      </c>
      <c r="B23" s="98" t="s">
        <v>56</v>
      </c>
      <c r="C23" s="28">
        <v>2008</v>
      </c>
      <c r="D23" s="75">
        <v>50.9</v>
      </c>
      <c r="E23" s="22" t="s">
        <v>15</v>
      </c>
      <c r="F23" s="85">
        <v>12</v>
      </c>
      <c r="G23" s="85">
        <v>1</v>
      </c>
      <c r="H23" s="28">
        <v>20</v>
      </c>
      <c r="I23" s="92">
        <f t="shared" si="0"/>
        <v>40</v>
      </c>
      <c r="J23" s="23">
        <v>80</v>
      </c>
      <c r="K23" s="92">
        <f t="shared" si="1"/>
        <v>80</v>
      </c>
      <c r="L23" s="92">
        <f t="shared" si="2"/>
        <v>120</v>
      </c>
      <c r="M23" s="23">
        <v>3</v>
      </c>
      <c r="N23" s="41">
        <v>20</v>
      </c>
    </row>
    <row r="24" spans="1:14" ht="15.75">
      <c r="A24" s="16" t="s">
        <v>18</v>
      </c>
      <c r="B24" s="48" t="s">
        <v>29</v>
      </c>
      <c r="C24" s="52">
        <v>1972</v>
      </c>
      <c r="D24" s="28">
        <v>79.2</v>
      </c>
      <c r="E24" s="48" t="s">
        <v>15</v>
      </c>
      <c r="F24" s="85">
        <v>16</v>
      </c>
      <c r="G24" s="85">
        <v>1</v>
      </c>
      <c r="H24" s="28">
        <v>32</v>
      </c>
      <c r="I24" s="92">
        <f t="shared" si="0"/>
        <v>64</v>
      </c>
      <c r="J24" s="23">
        <v>115</v>
      </c>
      <c r="K24" s="92">
        <f t="shared" si="1"/>
        <v>115</v>
      </c>
      <c r="L24" s="92">
        <f t="shared" si="2"/>
        <v>179</v>
      </c>
      <c r="M24" s="23">
        <v>3</v>
      </c>
      <c r="N24" s="23">
        <v>20</v>
      </c>
    </row>
    <row r="25" spans="1:14" ht="18.75">
      <c r="A25" s="72" t="s">
        <v>38</v>
      </c>
      <c r="B25" s="98" t="s">
        <v>50</v>
      </c>
      <c r="C25" s="28">
        <v>1957</v>
      </c>
      <c r="D25" s="75">
        <v>81.599999999999994</v>
      </c>
      <c r="E25" s="22" t="s">
        <v>15</v>
      </c>
      <c r="F25" s="51">
        <v>24</v>
      </c>
      <c r="G25" s="19">
        <v>1</v>
      </c>
      <c r="H25" s="28">
        <v>23</v>
      </c>
      <c r="I25" s="92">
        <f t="shared" si="0"/>
        <v>46</v>
      </c>
      <c r="J25" s="23">
        <v>140</v>
      </c>
      <c r="K25" s="92">
        <f t="shared" si="1"/>
        <v>140</v>
      </c>
      <c r="L25" s="92">
        <f t="shared" si="2"/>
        <v>186</v>
      </c>
      <c r="M25" s="23">
        <v>3</v>
      </c>
      <c r="N25" s="41">
        <v>20</v>
      </c>
    </row>
    <row r="26" spans="1:14" ht="18.75">
      <c r="A26" s="17" t="s">
        <v>24</v>
      </c>
      <c r="B26" s="98" t="s">
        <v>40</v>
      </c>
      <c r="C26" s="28">
        <v>1994</v>
      </c>
      <c r="D26" s="19">
        <v>88</v>
      </c>
      <c r="E26" s="22" t="s">
        <v>15</v>
      </c>
      <c r="F26" s="19">
        <v>24</v>
      </c>
      <c r="G26" s="19">
        <v>1</v>
      </c>
      <c r="H26" s="28">
        <v>30</v>
      </c>
      <c r="I26" s="92">
        <f t="shared" si="0"/>
        <v>60</v>
      </c>
      <c r="J26" s="23">
        <v>100</v>
      </c>
      <c r="K26" s="92">
        <f t="shared" si="1"/>
        <v>100</v>
      </c>
      <c r="L26" s="92">
        <f t="shared" si="2"/>
        <v>160</v>
      </c>
      <c r="M26" s="23">
        <v>3</v>
      </c>
      <c r="N26" s="41">
        <v>20</v>
      </c>
    </row>
    <row r="27" spans="1:14" ht="16.5" thickBot="1">
      <c r="A27" s="199" t="s">
        <v>18</v>
      </c>
      <c r="B27" s="200" t="s">
        <v>28</v>
      </c>
      <c r="C27" s="201">
        <v>1969</v>
      </c>
      <c r="D27" s="193">
        <v>114</v>
      </c>
      <c r="E27" s="200" t="s">
        <v>15</v>
      </c>
      <c r="F27" s="202">
        <v>16</v>
      </c>
      <c r="G27" s="202">
        <v>1</v>
      </c>
      <c r="H27" s="193">
        <v>22</v>
      </c>
      <c r="I27" s="60">
        <f t="shared" si="0"/>
        <v>44</v>
      </c>
      <c r="J27" s="197">
        <v>113</v>
      </c>
      <c r="K27" s="60">
        <f t="shared" si="1"/>
        <v>113</v>
      </c>
      <c r="L27" s="60">
        <f t="shared" si="2"/>
        <v>157</v>
      </c>
      <c r="M27" s="197">
        <v>4</v>
      </c>
      <c r="N27" s="197">
        <v>18</v>
      </c>
    </row>
    <row r="28" spans="1:14" ht="15.75">
      <c r="A28" s="31" t="s">
        <v>24</v>
      </c>
      <c r="B28" s="109" t="s">
        <v>36</v>
      </c>
      <c r="C28" s="116">
        <v>1992</v>
      </c>
      <c r="D28" s="32">
        <v>92.6</v>
      </c>
      <c r="E28" s="55" t="s">
        <v>19</v>
      </c>
      <c r="F28" s="103">
        <v>24</v>
      </c>
      <c r="G28" s="103">
        <v>1</v>
      </c>
      <c r="H28" s="54">
        <v>140</v>
      </c>
      <c r="I28" s="78">
        <f t="shared" si="0"/>
        <v>280</v>
      </c>
      <c r="J28" s="50">
        <v>220</v>
      </c>
      <c r="K28" s="78">
        <f t="shared" si="1"/>
        <v>220</v>
      </c>
      <c r="L28" s="13">
        <f t="shared" si="2"/>
        <v>500</v>
      </c>
      <c r="M28" s="50">
        <v>1</v>
      </c>
      <c r="N28" s="118">
        <v>25</v>
      </c>
    </row>
    <row r="29" spans="1:14" ht="18.75">
      <c r="A29" s="16" t="s">
        <v>18</v>
      </c>
      <c r="B29" s="98" t="s">
        <v>60</v>
      </c>
      <c r="C29" s="28">
        <v>1996</v>
      </c>
      <c r="D29" s="75">
        <v>81.900000000000006</v>
      </c>
      <c r="E29" s="22" t="s">
        <v>19</v>
      </c>
      <c r="F29" s="21">
        <v>16</v>
      </c>
      <c r="G29" s="21">
        <v>1</v>
      </c>
      <c r="H29" s="203">
        <v>25</v>
      </c>
      <c r="I29" s="78">
        <f t="shared" si="0"/>
        <v>50</v>
      </c>
      <c r="J29" s="63">
        <v>153</v>
      </c>
      <c r="K29" s="78">
        <f t="shared" si="1"/>
        <v>153</v>
      </c>
      <c r="L29" s="13">
        <f t="shared" si="2"/>
        <v>203</v>
      </c>
      <c r="M29" s="63">
        <v>2</v>
      </c>
      <c r="N29" s="63">
        <v>22</v>
      </c>
    </row>
    <row r="30" spans="1:14" ht="15.75">
      <c r="A30" s="17" t="s">
        <v>22</v>
      </c>
      <c r="B30" s="115" t="s">
        <v>34</v>
      </c>
      <c r="C30" s="110">
        <v>1982</v>
      </c>
      <c r="D30" s="110">
        <v>77.2</v>
      </c>
      <c r="E30" s="45" t="s">
        <v>19</v>
      </c>
      <c r="F30" s="51">
        <v>24</v>
      </c>
      <c r="G30" s="87">
        <v>1</v>
      </c>
      <c r="H30" s="28">
        <v>76</v>
      </c>
      <c r="I30" s="92">
        <f t="shared" si="0"/>
        <v>152</v>
      </c>
      <c r="J30" s="23">
        <v>134</v>
      </c>
      <c r="K30" s="92">
        <f t="shared" si="1"/>
        <v>134</v>
      </c>
      <c r="L30" s="92">
        <f t="shared" si="2"/>
        <v>286</v>
      </c>
      <c r="M30" s="23">
        <v>2</v>
      </c>
      <c r="N30" s="23">
        <v>22</v>
      </c>
    </row>
    <row r="31" spans="1:14" ht="15.75">
      <c r="A31" s="105" t="s">
        <v>25</v>
      </c>
      <c r="B31" s="102" t="s">
        <v>33</v>
      </c>
      <c r="C31" s="51">
        <v>1965</v>
      </c>
      <c r="D31" s="19">
        <v>107.8</v>
      </c>
      <c r="E31" s="22" t="s">
        <v>19</v>
      </c>
      <c r="F31" s="110">
        <v>24</v>
      </c>
      <c r="G31" s="117">
        <v>1</v>
      </c>
      <c r="H31" s="65">
        <v>62</v>
      </c>
      <c r="I31" s="78">
        <f t="shared" si="0"/>
        <v>124</v>
      </c>
      <c r="J31" s="77">
        <v>100</v>
      </c>
      <c r="K31" s="78">
        <f t="shared" si="1"/>
        <v>100</v>
      </c>
      <c r="L31" s="13">
        <f t="shared" si="2"/>
        <v>224</v>
      </c>
      <c r="M31" s="77">
        <v>2</v>
      </c>
      <c r="N31" s="112">
        <v>22</v>
      </c>
    </row>
    <row r="32" spans="1:14" ht="15.75">
      <c r="A32" s="16" t="s">
        <v>18</v>
      </c>
      <c r="B32" s="100" t="s">
        <v>59</v>
      </c>
      <c r="C32" s="28">
        <v>1953</v>
      </c>
      <c r="D32" s="75">
        <v>84.2</v>
      </c>
      <c r="E32" s="22" t="s">
        <v>19</v>
      </c>
      <c r="F32" s="19">
        <v>16</v>
      </c>
      <c r="G32" s="19">
        <v>1</v>
      </c>
      <c r="H32" s="28">
        <v>8</v>
      </c>
      <c r="I32" s="92">
        <f t="shared" si="0"/>
        <v>16</v>
      </c>
      <c r="J32" s="23">
        <v>90</v>
      </c>
      <c r="K32" s="92">
        <f t="shared" si="1"/>
        <v>90</v>
      </c>
      <c r="L32" s="92">
        <f t="shared" si="2"/>
        <v>106</v>
      </c>
      <c r="M32" s="63">
        <v>5</v>
      </c>
      <c r="N32" s="23">
        <v>17</v>
      </c>
    </row>
    <row r="33" spans="1:18" ht="15.75">
      <c r="A33" s="16" t="s">
        <v>18</v>
      </c>
      <c r="B33" s="100" t="s">
        <v>70</v>
      </c>
      <c r="C33" s="75">
        <v>2001</v>
      </c>
      <c r="D33" s="104">
        <v>90.9</v>
      </c>
      <c r="E33" s="99" t="s">
        <v>19</v>
      </c>
      <c r="F33" s="19">
        <v>16</v>
      </c>
      <c r="G33" s="19">
        <v>1</v>
      </c>
      <c r="H33" s="28">
        <v>12</v>
      </c>
      <c r="I33" s="92">
        <f t="shared" si="0"/>
        <v>24</v>
      </c>
      <c r="J33" s="23">
        <v>81</v>
      </c>
      <c r="K33" s="92">
        <f t="shared" si="1"/>
        <v>81</v>
      </c>
      <c r="L33" s="92">
        <f t="shared" si="2"/>
        <v>105</v>
      </c>
      <c r="M33" s="23">
        <v>6</v>
      </c>
      <c r="N33" s="23">
        <v>16</v>
      </c>
    </row>
    <row r="34" spans="1:18" ht="18.75">
      <c r="A34" s="36"/>
      <c r="B34" s="15"/>
      <c r="C34" s="35"/>
      <c r="D34" s="6"/>
      <c r="E34" s="1"/>
      <c r="F34" s="13"/>
      <c r="G34" s="13"/>
      <c r="H34" s="30"/>
      <c r="I34" s="26"/>
      <c r="J34" s="26"/>
      <c r="K34" s="26"/>
      <c r="L34" s="26"/>
      <c r="M34" s="13"/>
      <c r="N34" s="5"/>
      <c r="O34" s="18"/>
      <c r="P34" s="18"/>
      <c r="Q34" s="18"/>
    </row>
    <row r="35" spans="1:18" ht="18.75">
      <c r="A35" s="36"/>
      <c r="B35" s="1"/>
      <c r="C35" s="6"/>
      <c r="D35" s="6"/>
      <c r="E35" s="1"/>
      <c r="F35" s="6"/>
      <c r="G35" s="6"/>
      <c r="H35" s="30"/>
      <c r="I35" s="26"/>
      <c r="J35" s="26"/>
      <c r="K35" s="26"/>
      <c r="L35" s="26"/>
      <c r="M35" s="6"/>
      <c r="N35" s="5"/>
      <c r="O35" s="18"/>
      <c r="P35" s="18"/>
      <c r="Q35" s="18"/>
    </row>
    <row r="36" spans="1:18">
      <c r="A36" s="1"/>
      <c r="B36" s="1" t="s">
        <v>26</v>
      </c>
      <c r="C36" s="6"/>
      <c r="D36" s="1"/>
      <c r="E36" s="6"/>
      <c r="F36" s="6"/>
      <c r="G36" s="13"/>
      <c r="H36" s="13"/>
      <c r="I36" s="13"/>
      <c r="J36" s="13"/>
      <c r="K36" s="13"/>
      <c r="L36" s="13"/>
      <c r="M36" s="5"/>
      <c r="N36" s="18"/>
      <c r="O36" s="18"/>
      <c r="P36" s="18"/>
    </row>
    <row r="37" spans="1:18">
      <c r="A37" s="1"/>
      <c r="B37" s="1" t="s">
        <v>27</v>
      </c>
      <c r="C37" s="6"/>
      <c r="D37" s="6"/>
      <c r="E37" s="1"/>
      <c r="F37" s="6"/>
      <c r="G37" s="6"/>
      <c r="H37" s="13"/>
      <c r="I37" s="13"/>
      <c r="J37" s="13"/>
      <c r="K37" s="13"/>
      <c r="L37" s="13"/>
      <c r="M37" s="13"/>
      <c r="N37" s="5"/>
      <c r="O37" s="18"/>
      <c r="P37" s="18"/>
      <c r="Q37" s="18"/>
    </row>
    <row r="38" spans="1:18">
      <c r="A38" s="1"/>
      <c r="C38" s="20"/>
      <c r="F38" s="6"/>
      <c r="G38" s="6"/>
      <c r="H38" s="13"/>
      <c r="I38" s="13"/>
      <c r="J38" s="13"/>
      <c r="K38" s="13"/>
      <c r="L38" s="13"/>
      <c r="M38" s="13"/>
      <c r="N38" s="5"/>
      <c r="O38" s="18"/>
      <c r="P38" s="18"/>
      <c r="Q38" s="18"/>
    </row>
    <row r="39" spans="1:18">
      <c r="C39" s="20"/>
      <c r="F39" s="6"/>
      <c r="G39" s="6"/>
      <c r="H39" s="13"/>
      <c r="I39" s="13"/>
      <c r="J39" s="13"/>
      <c r="K39" s="13"/>
      <c r="L39" s="13"/>
      <c r="M39" s="13"/>
      <c r="N39" s="5"/>
      <c r="O39" s="18"/>
      <c r="P39" s="18"/>
      <c r="Q39" s="18"/>
    </row>
    <row r="40" spans="1:18">
      <c r="O40" s="18"/>
    </row>
    <row r="44" spans="1:18">
      <c r="R44" s="70"/>
    </row>
  </sheetData>
  <sortState ref="A15:N27">
    <sortCondition descending="1" ref="M15:M27"/>
  </sortState>
  <mergeCells count="2">
    <mergeCell ref="H4:I4"/>
    <mergeCell ref="M4:M5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D66B82-C27F-4636-815F-B4B59AED5F54}"/>
</file>

<file path=customXml/itemProps2.xml><?xml version="1.0" encoding="utf-8"?>
<ds:datastoreItem xmlns:ds="http://schemas.openxmlformats.org/officeDocument/2006/customXml" ds:itemID="{7CF26D4C-94DF-421E-9E03-B032CD942902}"/>
</file>

<file path=customXml/itemProps3.xml><?xml version="1.0" encoding="utf-8"?>
<ds:datastoreItem xmlns:ds="http://schemas.openxmlformats.org/officeDocument/2006/customXml" ds:itemID="{0D4C0826-876D-49F5-8B9A-325A763D73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ThinkPad T60</dc:creator>
  <cp:lastModifiedBy>E520</cp:lastModifiedBy>
  <cp:lastPrinted>2021-08-14T14:09:34Z</cp:lastPrinted>
  <dcterms:created xsi:type="dcterms:W3CDTF">2017-04-03T19:27:03Z</dcterms:created>
  <dcterms:modified xsi:type="dcterms:W3CDTF">2021-08-14T15:04:08Z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